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'0'!$A$1:$J$58</definedName>
  </definedNames>
  <calcPr fullCalcOnLoad="1"/>
</workbook>
</file>

<file path=xl/sharedStrings.xml><?xml version="1.0" encoding="utf-8"?>
<sst xmlns="http://schemas.openxmlformats.org/spreadsheetml/2006/main" count="185" uniqueCount="71">
  <si>
    <t>cm</t>
  </si>
  <si>
    <t>g</t>
  </si>
  <si>
    <t>TABUĽKA</t>
  </si>
  <si>
    <t>na hodnotenie srnčích parôžkov podľa C.I.C.</t>
  </si>
  <si>
    <t>Číslo poľovníckej trofeje</t>
  </si>
  <si>
    <t>Body</t>
  </si>
  <si>
    <t>Konštanta</t>
  </si>
  <si>
    <t>Priemer</t>
  </si>
  <si>
    <t>Merané veličiny</t>
  </si>
  <si>
    <t>kmeňov</t>
  </si>
  <si>
    <t>pravý</t>
  </si>
  <si>
    <t>ľavý</t>
  </si>
  <si>
    <t>Hmotnosť trofeje po zrážke</t>
  </si>
  <si>
    <t>1.     Dĺžka</t>
  </si>
  <si>
    <t>2.  Hmotnosť trofeje</t>
  </si>
  <si>
    <t xml:space="preserve">     Zrážka za lebku</t>
  </si>
  <si>
    <t>3.  Objem parožkov</t>
  </si>
  <si>
    <t>Hmotnosť vo vode (g)</t>
  </si>
  <si>
    <t>4.  Rozpätie parožkov</t>
  </si>
  <si>
    <t>5.  Zafarbenie</t>
  </si>
  <si>
    <t>6.  Perlovanie</t>
  </si>
  <si>
    <t>7.  Ružice</t>
  </si>
  <si>
    <t>8.  Hroty vetiev</t>
  </si>
  <si>
    <t>9.  Vyspelosť vetiev</t>
  </si>
  <si>
    <t>10. Pravidelnosť, súmernosť, tvar</t>
  </si>
  <si>
    <t xml:space="preserve">  KLADNÉ BODY SPOLU</t>
  </si>
  <si>
    <t xml:space="preserve">  Z r á ž k y</t>
  </si>
  <si>
    <t>11. Za vetvy</t>
  </si>
  <si>
    <t>12. Za nesúmernosť a nežiadúci tvar</t>
  </si>
  <si>
    <t>Miesto a dátum hodnotenia</t>
  </si>
  <si>
    <t>Podpisy hodnotiteľov</t>
  </si>
  <si>
    <t xml:space="preserve">Vek: </t>
  </si>
  <si>
    <t>rokov</t>
  </si>
  <si>
    <t>Hmotnosť vyvrhnutého srnca bez hlavy:</t>
  </si>
  <si>
    <t xml:space="preserve">  kg</t>
  </si>
  <si>
    <t>Poľovná oblasť:</t>
  </si>
  <si>
    <t>Okres:</t>
  </si>
  <si>
    <t>Poľovný revír:</t>
  </si>
  <si>
    <t>Užívateľ poľovného revíru:</t>
  </si>
  <si>
    <t>Lovec ( meno a priezvisko ):</t>
  </si>
  <si>
    <t>Adresa lovca:</t>
  </si>
  <si>
    <t>Levice</t>
  </si>
  <si>
    <t>"Berianka" Devičany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</si>
  <si>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</si>
  <si>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VZOR</t>
  </si>
  <si>
    <t>Lesy SR, š.p., OZ Levice</t>
  </si>
  <si>
    <t>Dátum ulovenia:</t>
  </si>
  <si>
    <r>
      <t>cm</t>
    </r>
    <r>
      <rPr>
        <vertAlign val="superscript"/>
        <sz val="10"/>
        <rFont val="Arial CE"/>
        <family val="0"/>
      </rPr>
      <t>3</t>
    </r>
  </si>
  <si>
    <r>
      <t>Čistý objem (cm</t>
    </r>
    <r>
      <rPr>
        <vertAlign val="superscript"/>
        <sz val="6"/>
        <rFont val="Arial CE"/>
        <family val="0"/>
      </rPr>
      <t>3</t>
    </r>
    <r>
      <rPr>
        <sz val="6"/>
        <rFont val="Arial CE"/>
        <family val="0"/>
      </rPr>
      <t>)</t>
    </r>
  </si>
  <si>
    <t>0 - 4 body</t>
  </si>
  <si>
    <t>0 - 2 body</t>
  </si>
  <si>
    <t>0 - 3 body</t>
  </si>
  <si>
    <r>
      <t xml:space="preserve">  </t>
    </r>
    <r>
      <rPr>
        <b/>
        <sz val="10"/>
        <rFont val="Arial CE"/>
        <family val="0"/>
      </rPr>
      <t>P r i r á ž k y</t>
    </r>
  </si>
  <si>
    <r>
      <t xml:space="preserve">  </t>
    </r>
    <r>
      <rPr>
        <b/>
        <sz val="12"/>
        <rFont val="Arial CE"/>
        <family val="0"/>
      </rPr>
      <t>KONEČNÁ  BODOVÁ  HODNOTA  TROFEJE</t>
    </r>
  </si>
  <si>
    <t xml:space="preserve">  ZRÁŽKY SPOLU</t>
  </si>
  <si>
    <t>S VII  Štiavnické vrchy</t>
  </si>
  <si>
    <t>Ing. Ján Vzor</t>
  </si>
  <si>
    <t>Levice,  Vzorová  87</t>
  </si>
  <si>
    <t>Levice,  23.3.2005</t>
  </si>
  <si>
    <t>Číslo  trofeje na prehliadke</t>
  </si>
  <si>
    <t>Chovateľský celok</t>
  </si>
  <si>
    <t>Poľovný revír</t>
  </si>
  <si>
    <t>Užívateľ poľovného revíru</t>
  </si>
  <si>
    <t>Lovec</t>
  </si>
  <si>
    <t>Dátum ulovenia</t>
  </si>
  <si>
    <t>Adresa lovca</t>
  </si>
  <si>
    <t>Váha vyvrhnutého srnca bez hlavy:</t>
  </si>
  <si>
    <t>vek</t>
  </si>
  <si>
    <t>Trofej hodnotil</t>
  </si>
  <si>
    <t>Poľovná oblasť/lokalita</t>
  </si>
  <si>
    <t>Okresný úrad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</si>
</sst>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0"/>
    <numFmt numFmtId="182" formatCode="0.000"/>
    <numFmt numFmtId="183" formatCode="0.0%"/>
  </numFmts>
  <fonts count="64">
    <font>
      <sz val="10"/>
      <name val="Arial CE"/>
      <family val="0"/>
    </font>
    <font>
      <i/>
      <sz val="10"/>
      <name val="Arial CE"/>
      <family val="2"/>
    </font>
    <font>
      <sz val="12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i/>
      <sz val="11"/>
      <color indexed="18"/>
      <name val="Arial CE"/>
      <family val="2"/>
    </font>
    <font>
      <b/>
      <i/>
      <sz val="12"/>
      <color indexed="18"/>
      <name val="Arial CE"/>
      <family val="2"/>
    </font>
    <font>
      <b/>
      <i/>
      <sz val="14"/>
      <color indexed="18"/>
      <name val="Arial CE"/>
      <family val="2"/>
    </font>
    <font>
      <b/>
      <sz val="11"/>
      <color indexed="18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i/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6"/>
      <name val="Arial"/>
      <family val="0"/>
    </font>
    <font>
      <i/>
      <sz val="6"/>
      <name val="Arial CE"/>
      <family val="2"/>
    </font>
    <font>
      <b/>
      <i/>
      <sz val="12"/>
      <color indexed="12"/>
      <name val="Arial CE"/>
      <family val="2"/>
    </font>
    <font>
      <vertAlign val="superscript"/>
      <sz val="10"/>
      <name val="Arial CE"/>
      <family val="0"/>
    </font>
    <font>
      <vertAlign val="superscript"/>
      <sz val="6"/>
      <name val="Arial CE"/>
      <family val="0"/>
    </font>
    <font>
      <b/>
      <i/>
      <sz val="10"/>
      <color indexed="10"/>
      <name val="Arial CE"/>
      <family val="0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4" fontId="2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14" fontId="1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10" xfId="0" applyBorder="1" applyAlignment="1">
      <alignment horizontal="left" indent="1"/>
    </xf>
    <xf numFmtId="0" fontId="15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left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15" fillId="33" borderId="19" xfId="0" applyFont="1" applyFill="1" applyBorder="1" applyAlignment="1" applyProtection="1">
      <alignment horizontal="center" vertical="top" wrapText="1"/>
      <protection/>
    </xf>
    <xf numFmtId="0" fontId="8" fillId="33" borderId="20" xfId="0" applyFont="1" applyFill="1" applyBorder="1" applyAlignment="1">
      <alignment horizontal="center" vertical="center"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>
      <alignment horizontal="center" vertical="center"/>
    </xf>
    <xf numFmtId="2" fontId="5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180" fontId="4" fillId="0" borderId="25" xfId="0" applyNumberFormat="1" applyFont="1" applyFill="1" applyBorder="1" applyAlignment="1" applyProtection="1">
      <alignment horizontal="center" vertical="center"/>
      <protection locked="0"/>
    </xf>
    <xf numFmtId="18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180" fontId="4" fillId="0" borderId="29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33" borderId="31" xfId="0" applyNumberFormat="1" applyFont="1" applyFill="1" applyBorder="1" applyAlignment="1" applyProtection="1">
      <alignment horizontal="center" vertical="center"/>
      <protection hidden="1"/>
    </xf>
    <xf numFmtId="2" fontId="23" fillId="33" borderId="32" xfId="0" applyNumberFormat="1" applyFont="1" applyFill="1" applyBorder="1" applyAlignment="1" applyProtection="1">
      <alignment horizontal="center" vertical="center"/>
      <protection/>
    </xf>
    <xf numFmtId="2" fontId="7" fillId="33" borderId="31" xfId="0" applyNumberFormat="1" applyFon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183" fontId="8" fillId="33" borderId="26" xfId="45" applyNumberFormat="1" applyFont="1" applyFill="1" applyBorder="1" applyAlignment="1">
      <alignment horizontal="center" vertical="center"/>
    </xf>
    <xf numFmtId="0" fontId="26" fillId="0" borderId="33" xfId="0" applyFont="1" applyBorder="1" applyAlignment="1" applyProtection="1">
      <alignment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2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Font="1" applyFill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2" fontId="28" fillId="0" borderId="31" xfId="0" applyNumberFormat="1" applyFont="1" applyFill="1" applyBorder="1" applyAlignment="1" applyProtection="1">
      <alignment horizontal="center" vertical="center"/>
      <protection hidden="1"/>
    </xf>
    <xf numFmtId="2" fontId="29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 horizontal="left" inden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180" fontId="4" fillId="0" borderId="25" xfId="0" applyNumberFormat="1" applyFont="1" applyFill="1" applyBorder="1" applyAlignment="1" applyProtection="1">
      <alignment horizontal="center" vertical="center"/>
      <protection hidden="1"/>
    </xf>
    <xf numFmtId="180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180" fontId="4" fillId="0" borderId="29" xfId="0" applyNumberFormat="1" applyFont="1" applyFill="1" applyBorder="1" applyAlignment="1" applyProtection="1">
      <alignment horizontal="center" vertical="center"/>
      <protection hidden="1"/>
    </xf>
    <xf numFmtId="183" fontId="27" fillId="0" borderId="26" xfId="45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2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4" fontId="2" fillId="0" borderId="0" xfId="0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8" fillId="34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5" fillId="33" borderId="19" xfId="0" applyFont="1" applyFill="1" applyBorder="1" applyAlignment="1" applyProtection="1">
      <alignment horizontal="center" vertical="top" wrapText="1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15" fillId="33" borderId="19" xfId="0" applyFont="1" applyFill="1" applyBorder="1" applyAlignment="1" applyProtection="1">
      <alignment horizontal="center" vertical="center"/>
      <protection hidden="1"/>
    </xf>
    <xf numFmtId="0" fontId="8" fillId="33" borderId="21" xfId="0" applyFont="1" applyFill="1" applyBorder="1" applyAlignment="1" applyProtection="1">
      <alignment horizontal="center" vertical="center"/>
      <protection hidden="1"/>
    </xf>
    <xf numFmtId="183" fontId="8" fillId="33" borderId="26" xfId="45" applyNumberFormat="1" applyFont="1" applyFill="1" applyBorder="1" applyAlignment="1" applyProtection="1">
      <alignment horizontal="center" vertical="center"/>
      <protection hidden="1"/>
    </xf>
    <xf numFmtId="2" fontId="23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center"/>
    </xf>
    <xf numFmtId="14" fontId="3" fillId="34" borderId="10" xfId="0" applyNumberFormat="1" applyFont="1" applyFill="1" applyBorder="1" applyAlignment="1" applyProtection="1">
      <alignment/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19" fillId="34" borderId="0" xfId="0" applyFont="1" applyFill="1" applyAlignment="1" applyProtection="1">
      <alignment horizontal="center" vertical="center"/>
      <protection locked="0"/>
    </xf>
    <xf numFmtId="14" fontId="19" fillId="34" borderId="0" xfId="0" applyNumberFormat="1" applyFont="1" applyFill="1" applyAlignment="1" applyProtection="1">
      <alignment horizontal="center" vertical="center"/>
      <protection locked="0"/>
    </xf>
    <xf numFmtId="14" fontId="19" fillId="34" borderId="10" xfId="0" applyNumberFormat="1" applyFont="1" applyFill="1" applyBorder="1" applyAlignment="1" applyProtection="1">
      <alignment horizontal="left"/>
      <protection locked="0"/>
    </xf>
    <xf numFmtId="0" fontId="0" fillId="0" borderId="35" xfId="0" applyBorder="1" applyAlignment="1">
      <alignment/>
    </xf>
    <xf numFmtId="0" fontId="13" fillId="0" borderId="35" xfId="0" applyFont="1" applyBorder="1" applyAlignment="1">
      <alignment horizontal="left"/>
    </xf>
    <xf numFmtId="2" fontId="27" fillId="0" borderId="35" xfId="0" applyNumberFormat="1" applyFont="1" applyBorder="1" applyAlignment="1">
      <alignment/>
    </xf>
    <xf numFmtId="0" fontId="0" fillId="33" borderId="36" xfId="0" applyFill="1" applyBorder="1" applyAlignment="1" applyProtection="1">
      <alignment horizontal="left" vertical="center"/>
      <protection hidden="1"/>
    </xf>
    <xf numFmtId="0" fontId="0" fillId="33" borderId="27" xfId="0" applyFill="1" applyBorder="1" applyAlignment="1" applyProtection="1">
      <alignment horizontal="left" vertical="center"/>
      <protection hidden="1"/>
    </xf>
    <xf numFmtId="0" fontId="0" fillId="33" borderId="37" xfId="0" applyFill="1" applyBorder="1" applyAlignment="1" applyProtection="1">
      <alignment horizontal="left" vertical="center"/>
      <protection hidden="1"/>
    </xf>
    <xf numFmtId="0" fontId="4" fillId="33" borderId="38" xfId="0" applyFont="1" applyFill="1" applyBorder="1" applyAlignment="1" applyProtection="1">
      <alignment horizontal="left" vertical="center"/>
      <protection hidden="1"/>
    </xf>
    <xf numFmtId="0" fontId="4" fillId="33" borderId="39" xfId="0" applyFont="1" applyFill="1" applyBorder="1" applyAlignment="1" applyProtection="1">
      <alignment horizontal="left" vertical="center"/>
      <protection hidden="1"/>
    </xf>
    <xf numFmtId="0" fontId="4" fillId="33" borderId="40" xfId="0" applyFont="1" applyFill="1" applyBorder="1" applyAlignment="1" applyProtection="1">
      <alignment horizontal="left" vertical="center"/>
      <protection hidden="1"/>
    </xf>
    <xf numFmtId="0" fontId="0" fillId="33" borderId="41" xfId="0" applyFill="1" applyBorder="1" applyAlignment="1" applyProtection="1">
      <alignment horizontal="left" vertical="center"/>
      <protection hidden="1"/>
    </xf>
    <xf numFmtId="0" fontId="0" fillId="33" borderId="29" xfId="0" applyFill="1" applyBorder="1" applyAlignment="1" applyProtection="1">
      <alignment horizontal="left" vertical="center"/>
      <protection hidden="1"/>
    </xf>
    <xf numFmtId="0" fontId="0" fillId="33" borderId="42" xfId="0" applyFill="1" applyBorder="1" applyAlignment="1" applyProtection="1">
      <alignment horizontal="left" vertical="center"/>
      <protection hidden="1"/>
    </xf>
    <xf numFmtId="0" fontId="4" fillId="33" borderId="43" xfId="0" applyFont="1" applyFill="1" applyBorder="1" applyAlignment="1" applyProtection="1">
      <alignment horizontal="left" vertical="center"/>
      <protection hidden="1"/>
    </xf>
    <xf numFmtId="0" fontId="4" fillId="33" borderId="28" xfId="0" applyFont="1" applyFill="1" applyBorder="1" applyAlignment="1" applyProtection="1">
      <alignment horizontal="left" vertical="center"/>
      <protection hidden="1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 applyProtection="1">
      <alignment horizontal="left" vertical="center"/>
      <protection hidden="1"/>
    </xf>
    <xf numFmtId="0" fontId="4" fillId="33" borderId="46" xfId="0" applyFont="1" applyFill="1" applyBorder="1" applyAlignment="1" applyProtection="1">
      <alignment horizontal="left" vertical="center"/>
      <protection hidden="1"/>
    </xf>
    <xf numFmtId="0" fontId="4" fillId="33" borderId="47" xfId="0" applyFont="1" applyFill="1" applyBorder="1" applyAlignment="1">
      <alignment vertical="center"/>
    </xf>
    <xf numFmtId="2" fontId="5" fillId="33" borderId="48" xfId="0" applyNumberFormat="1" applyFont="1" applyFill="1" applyBorder="1" applyAlignment="1" applyProtection="1">
      <alignment horizontal="center" vertical="center"/>
      <protection hidden="1"/>
    </xf>
    <xf numFmtId="2" fontId="5" fillId="33" borderId="49" xfId="0" applyNumberFormat="1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2" fontId="5" fillId="33" borderId="30" xfId="0" applyNumberFormat="1" applyFont="1" applyFill="1" applyBorder="1" applyAlignment="1" applyProtection="1">
      <alignment horizontal="center" vertical="center"/>
      <protection hidden="1"/>
    </xf>
    <xf numFmtId="0" fontId="0" fillId="33" borderId="49" xfId="0" applyFill="1" applyBorder="1" applyAlignment="1" applyProtection="1">
      <alignment horizontal="center" vertical="center"/>
      <protection hidden="1"/>
    </xf>
    <xf numFmtId="2" fontId="1" fillId="33" borderId="51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>
      <alignment horizontal="center" vertical="center"/>
    </xf>
    <xf numFmtId="0" fontId="0" fillId="33" borderId="43" xfId="0" applyFill="1" applyBorder="1" applyAlignment="1" applyProtection="1">
      <alignment horizontal="left" vertical="center"/>
      <protection hidden="1"/>
    </xf>
    <xf numFmtId="0" fontId="0" fillId="33" borderId="52" xfId="0" applyFill="1" applyBorder="1" applyAlignment="1" applyProtection="1">
      <alignment horizontal="left" vertical="center"/>
      <protection hidden="1"/>
    </xf>
    <xf numFmtId="2" fontId="5" fillId="33" borderId="53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34" borderId="53" xfId="0" applyFont="1" applyFill="1" applyBorder="1" applyAlignment="1" applyProtection="1">
      <alignment horizontal="center" vertical="center"/>
      <protection locked="0"/>
    </xf>
    <xf numFmtId="0" fontId="20" fillId="34" borderId="54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0" borderId="0" xfId="0" applyFont="1" applyAlignment="1">
      <alignment/>
    </xf>
    <xf numFmtId="0" fontId="19" fillId="34" borderId="10" xfId="0" applyFont="1" applyFill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left" vertical="center"/>
      <protection hidden="1"/>
    </xf>
    <xf numFmtId="0" fontId="0" fillId="33" borderId="60" xfId="0" applyFill="1" applyBorder="1" applyAlignment="1" applyProtection="1">
      <alignment horizontal="left" vertical="center"/>
      <protection hidden="1"/>
    </xf>
    <xf numFmtId="0" fontId="0" fillId="33" borderId="37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2" fontId="1" fillId="33" borderId="24" xfId="0" applyNumberFormat="1" applyFon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2" fontId="8" fillId="33" borderId="62" xfId="0" applyNumberFormat="1" applyFont="1" applyFill="1" applyBorder="1" applyAlignment="1" applyProtection="1">
      <alignment horizontal="center" vertical="center"/>
      <protection hidden="1"/>
    </xf>
    <xf numFmtId="2" fontId="8" fillId="33" borderId="20" xfId="0" applyNumberFormat="1" applyFont="1" applyFill="1" applyBorder="1" applyAlignment="1" applyProtection="1">
      <alignment horizontal="center" vertical="center"/>
      <protection hidden="1"/>
    </xf>
    <xf numFmtId="2" fontId="1" fillId="33" borderId="63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vertical="center"/>
      <protection hidden="1"/>
    </xf>
    <xf numFmtId="0" fontId="0" fillId="33" borderId="41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50" xfId="0" applyFill="1" applyBorder="1" applyAlignment="1" applyProtection="1">
      <alignment vertical="center"/>
      <protection hidden="1"/>
    </xf>
    <xf numFmtId="0" fontId="19" fillId="34" borderId="10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hidden="1"/>
    </xf>
    <xf numFmtId="2" fontId="1" fillId="33" borderId="24" xfId="0" applyNumberFormat="1" applyFont="1" applyFill="1" applyBorder="1" applyAlignment="1" applyProtection="1">
      <alignment horizontal="center" vertical="center"/>
      <protection hidden="1"/>
    </xf>
    <xf numFmtId="0" fontId="0" fillId="33" borderId="6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2" fontId="1" fillId="33" borderId="63" xfId="0" applyNumberFormat="1" applyFont="1" applyFill="1" applyBorder="1" applyAlignment="1" applyProtection="1">
      <alignment horizontal="center" vertical="center"/>
      <protection hidden="1"/>
    </xf>
    <xf numFmtId="2" fontId="1" fillId="33" borderId="21" xfId="0" applyNumberFormat="1" applyFont="1" applyFill="1" applyBorder="1" applyAlignment="1" applyProtection="1">
      <alignment horizontal="center" vertical="center"/>
      <protection hidden="1"/>
    </xf>
    <xf numFmtId="2" fontId="1" fillId="33" borderId="51" xfId="0" applyNumberFormat="1" applyFont="1" applyFill="1" applyBorder="1" applyAlignment="1" applyProtection="1">
      <alignment horizontal="center" vertical="center"/>
      <protection hidden="1"/>
    </xf>
    <xf numFmtId="14" fontId="3" fillId="34" borderId="10" xfId="0" applyNumberFormat="1" applyFont="1" applyFill="1" applyBorder="1" applyAlignment="1" applyProtection="1">
      <alignment horizontal="left"/>
      <protection hidden="1"/>
    </xf>
    <xf numFmtId="0" fontId="3" fillId="34" borderId="10" xfId="0" applyFont="1" applyFill="1" applyBorder="1" applyAlignment="1" applyProtection="1">
      <alignment horizontal="left"/>
      <protection hidden="1"/>
    </xf>
    <xf numFmtId="0" fontId="14" fillId="0" borderId="58" xfId="0" applyFont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0" fillId="34" borderId="53" xfId="0" applyFont="1" applyFill="1" applyBorder="1" applyAlignment="1" applyProtection="1">
      <alignment horizontal="center" vertical="center"/>
      <protection hidden="1"/>
    </xf>
    <xf numFmtId="0" fontId="20" fillId="34" borderId="54" xfId="0" applyFont="1" applyFill="1" applyBorder="1" applyAlignment="1" applyProtection="1">
      <alignment horizontal="center" vertical="center"/>
      <protection hidden="1"/>
    </xf>
    <xf numFmtId="0" fontId="1" fillId="33" borderId="55" xfId="0" applyFont="1" applyFill="1" applyBorder="1" applyAlignment="1" applyProtection="1">
      <alignment horizontal="center" vertical="center"/>
      <protection hidden="1"/>
    </xf>
    <xf numFmtId="0" fontId="1" fillId="33" borderId="56" xfId="0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19" fillId="34" borderId="10" xfId="0" applyFont="1" applyFill="1" applyBorder="1" applyAlignment="1" applyProtection="1">
      <alignment horizontal="center"/>
      <protection hidden="1"/>
    </xf>
    <xf numFmtId="0" fontId="4" fillId="33" borderId="44" xfId="0" applyFont="1" applyFill="1" applyBorder="1" applyAlignment="1" applyProtection="1">
      <alignment vertical="center"/>
      <protection hidden="1"/>
    </xf>
    <xf numFmtId="2" fontId="27" fillId="0" borderId="62" xfId="0" applyNumberFormat="1" applyFont="1" applyFill="1" applyBorder="1" applyAlignment="1" applyProtection="1">
      <alignment horizontal="center" vertical="center"/>
      <protection hidden="1"/>
    </xf>
    <xf numFmtId="2" fontId="27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left" vertical="center"/>
      <protection hidden="1"/>
    </xf>
    <xf numFmtId="0" fontId="0" fillId="0" borderId="42" xfId="0" applyFont="1" applyFill="1" applyBorder="1" applyAlignment="1" applyProtection="1">
      <alignment horizontal="left" vertical="center"/>
      <protection hidden="1"/>
    </xf>
    <xf numFmtId="0" fontId="4" fillId="0" borderId="45" xfId="0" applyFont="1" applyFill="1" applyBorder="1" applyAlignment="1" applyProtection="1">
      <alignment horizontal="left" vertical="center"/>
      <protection hidden="1"/>
    </xf>
    <xf numFmtId="0" fontId="4" fillId="0" borderId="46" xfId="0" applyFont="1" applyFill="1" applyBorder="1" applyAlignment="1" applyProtection="1">
      <alignment horizontal="left" vertical="center"/>
      <protection hidden="1"/>
    </xf>
    <xf numFmtId="0" fontId="4" fillId="0" borderId="47" xfId="0" applyFont="1" applyFill="1" applyBorder="1" applyAlignment="1" applyProtection="1">
      <alignment vertical="center"/>
      <protection hidden="1"/>
    </xf>
    <xf numFmtId="0" fontId="0" fillId="0" borderId="41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42" xfId="0" applyFont="1" applyFill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37" xfId="0" applyFont="1" applyFill="1" applyBorder="1" applyAlignment="1" applyProtection="1">
      <alignment horizontal="left" vertical="center"/>
      <protection hidden="1"/>
    </xf>
    <xf numFmtId="0" fontId="0" fillId="0" borderId="41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2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 horizontal="left" vertical="center"/>
      <protection hidden="1"/>
    </xf>
    <xf numFmtId="0" fontId="0" fillId="0" borderId="37" xfId="0" applyFont="1" applyFill="1" applyBorder="1" applyAlignment="1" applyProtection="1">
      <alignment horizontal="left" vertical="center"/>
      <protection hidden="1"/>
    </xf>
    <xf numFmtId="0" fontId="0" fillId="0" borderId="43" xfId="0" applyFont="1" applyFill="1" applyBorder="1" applyAlignment="1" applyProtection="1">
      <alignment horizontal="left" vertical="center"/>
      <protection hidden="1"/>
    </xf>
    <xf numFmtId="0" fontId="0" fillId="0" borderId="52" xfId="0" applyFont="1" applyFill="1" applyBorder="1" applyAlignment="1" applyProtection="1">
      <alignment horizontal="left" vertical="center"/>
      <protection hidden="1"/>
    </xf>
    <xf numFmtId="2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2" fontId="1" fillId="0" borderId="63" xfId="0" applyNumberFormat="1" applyFont="1" applyFill="1" applyBorder="1" applyAlignment="1" applyProtection="1">
      <alignment horizontal="center" vertical="center"/>
      <protection hidden="1"/>
    </xf>
    <xf numFmtId="2" fontId="1" fillId="0" borderId="21" xfId="0" applyNumberFormat="1" applyFont="1" applyFill="1" applyBorder="1" applyAlignment="1" applyProtection="1">
      <alignment horizontal="center" vertical="center"/>
      <protection hidden="1"/>
    </xf>
    <xf numFmtId="2" fontId="1" fillId="0" borderId="51" xfId="0" applyNumberFormat="1" applyFont="1" applyFill="1" applyBorder="1" applyAlignment="1" applyProtection="1">
      <alignment horizontal="center" vertical="center"/>
      <protection hidden="1"/>
    </xf>
    <xf numFmtId="14" fontId="3" fillId="0" borderId="10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0" fillId="0" borderId="59" xfId="0" applyFont="1" applyFill="1" applyBorder="1" applyAlignment="1" applyProtection="1">
      <alignment horizontal="left" vertical="center"/>
      <protection hidden="1"/>
    </xf>
    <xf numFmtId="0" fontId="0" fillId="0" borderId="60" xfId="0" applyFont="1" applyFill="1" applyBorder="1" applyAlignment="1" applyProtection="1">
      <alignment horizontal="left" vertical="center"/>
      <protection hidden="1"/>
    </xf>
    <xf numFmtId="0" fontId="14" fillId="0" borderId="58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2" fontId="3" fillId="0" borderId="53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62" xfId="0" applyFont="1" applyFill="1" applyBorder="1" applyAlignment="1" applyProtection="1">
      <alignment horizontal="center" vertical="center"/>
      <protection hidden="1"/>
    </xf>
    <xf numFmtId="2" fontId="3" fillId="0" borderId="48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4" fillId="0" borderId="38" xfId="0" applyFont="1" applyFill="1" applyBorder="1" applyAlignment="1" applyProtection="1">
      <alignment horizontal="left" vertical="center"/>
      <protection hidden="1"/>
    </xf>
    <xf numFmtId="0" fontId="4" fillId="0" borderId="39" xfId="0" applyFont="1" applyFill="1" applyBorder="1" applyAlignment="1" applyProtection="1">
      <alignment horizontal="left" vertical="center"/>
      <protection hidden="1"/>
    </xf>
    <xf numFmtId="0" fontId="4" fillId="0" borderId="40" xfId="0" applyFont="1" applyFill="1" applyBorder="1" applyAlignment="1" applyProtection="1">
      <alignment horizontal="left" vertical="center"/>
      <protection hidden="1"/>
    </xf>
    <xf numFmtId="0" fontId="4" fillId="0" borderId="43" xfId="0" applyFont="1" applyFill="1" applyBorder="1" applyAlignment="1" applyProtection="1">
      <alignment horizontal="left" vertical="center"/>
      <protection hidden="1"/>
    </xf>
    <xf numFmtId="0" fontId="4" fillId="0" borderId="28" xfId="0" applyFont="1" applyFill="1" applyBorder="1" applyAlignment="1" applyProtection="1">
      <alignment horizontal="left"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4114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4000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4000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7"/>
  <sheetViews>
    <sheetView showGridLines="0" tabSelected="1" zoomScalePageLayoutView="0" workbookViewId="0" topLeftCell="A1">
      <selection activeCell="B51" sqref="B51:D51"/>
    </sheetView>
  </sheetViews>
  <sheetFormatPr defaultColWidth="9.00390625" defaultRowHeight="12.75"/>
  <cols>
    <col min="1" max="1" width="4.375" style="0" customWidth="1"/>
    <col min="2" max="2" width="16.625" style="0" customWidth="1"/>
    <col min="3" max="3" width="13.875" style="0" customWidth="1"/>
    <col min="4" max="4" width="6.875" style="0" customWidth="1"/>
    <col min="5" max="5" width="12.75390625" style="0" customWidth="1"/>
    <col min="6" max="6" width="11.00390625" style="0" customWidth="1"/>
    <col min="7" max="7" width="10.75390625" style="0" customWidth="1"/>
    <col min="8" max="8" width="14.25390625" style="0" customWidth="1"/>
    <col min="9" max="9" width="1.75390625" style="0" customWidth="1"/>
    <col min="10" max="10" width="13.25390625" style="0" customWidth="1"/>
  </cols>
  <sheetData>
    <row r="1" spans="2:10" ht="18">
      <c r="B1" s="193" t="s">
        <v>2</v>
      </c>
      <c r="C1" s="193"/>
      <c r="D1" s="193"/>
      <c r="E1" s="193"/>
      <c r="F1" s="193"/>
      <c r="G1" s="193"/>
      <c r="H1" s="193"/>
      <c r="I1" s="193"/>
      <c r="J1" s="161"/>
    </row>
    <row r="2" spans="2:10" ht="15.75">
      <c r="B2" s="194" t="s">
        <v>3</v>
      </c>
      <c r="C2" s="194"/>
      <c r="D2" s="194"/>
      <c r="E2" s="194"/>
      <c r="F2" s="194"/>
      <c r="G2" s="194"/>
      <c r="H2" s="194"/>
      <c r="I2" s="194"/>
      <c r="J2" s="161"/>
    </row>
    <row r="3" spans="2:10" ht="12.75" customHeight="1">
      <c r="B3" s="10"/>
      <c r="C3" s="10"/>
      <c r="D3" s="10"/>
      <c r="E3" s="10"/>
      <c r="F3" s="10"/>
      <c r="G3" s="10"/>
      <c r="H3" s="10"/>
      <c r="I3" s="10"/>
      <c r="J3" s="161"/>
    </row>
    <row r="4" spans="8:10" ht="13.5" thickBot="1">
      <c r="H4" s="9"/>
      <c r="J4" s="161"/>
    </row>
    <row r="5" spans="2:10" ht="12.75">
      <c r="B5" s="152" t="s">
        <v>69</v>
      </c>
      <c r="C5" s="203"/>
      <c r="D5" s="203"/>
      <c r="E5" s="203"/>
      <c r="F5" s="203"/>
      <c r="G5" s="23"/>
      <c r="H5" s="26" t="s">
        <v>59</v>
      </c>
      <c r="J5" s="161"/>
    </row>
    <row r="6" spans="8:10" ht="18">
      <c r="H6" s="195"/>
      <c r="J6" s="162"/>
    </row>
    <row r="7" spans="2:10" s="4" customFormat="1" ht="12.75" customHeight="1" thickBot="1">
      <c r="B7" s="153" t="s">
        <v>60</v>
      </c>
      <c r="C7" s="204"/>
      <c r="D7" s="204"/>
      <c r="E7" s="204"/>
      <c r="F7" s="204"/>
      <c r="G7" s="25"/>
      <c r="H7" s="196"/>
      <c r="J7" s="162"/>
    </row>
    <row r="8" s="4" customFormat="1" ht="12.75" customHeight="1">
      <c r="J8" s="162"/>
    </row>
    <row r="9" spans="2:10" ht="18">
      <c r="B9" s="152" t="s">
        <v>70</v>
      </c>
      <c r="C9" s="204"/>
      <c r="D9" s="204"/>
      <c r="E9" s="204"/>
      <c r="F9" s="204"/>
      <c r="G9" s="23"/>
      <c r="J9" s="162"/>
    </row>
    <row r="10" ht="12.75">
      <c r="J10" s="161"/>
    </row>
    <row r="11" spans="2:10" ht="12.75">
      <c r="B11" s="202" t="s">
        <v>61</v>
      </c>
      <c r="C11" s="202"/>
      <c r="D11" s="204"/>
      <c r="E11" s="204"/>
      <c r="F11" s="204"/>
      <c r="G11" s="204"/>
      <c r="J11" s="161"/>
    </row>
    <row r="12" spans="6:10" ht="12.75" customHeight="1">
      <c r="F12" s="8"/>
      <c r="G12" s="8"/>
      <c r="H12" s="8"/>
      <c r="J12" s="161"/>
    </row>
    <row r="13" spans="2:10" ht="15" customHeight="1">
      <c r="B13" s="202" t="s">
        <v>62</v>
      </c>
      <c r="C13" s="202"/>
      <c r="D13" s="204"/>
      <c r="E13" s="204"/>
      <c r="F13" s="204"/>
      <c r="G13" s="204"/>
      <c r="H13" s="155" t="s">
        <v>64</v>
      </c>
      <c r="J13" s="161"/>
    </row>
    <row r="14" spans="2:13" ht="9.75" customHeight="1">
      <c r="B14" s="2"/>
      <c r="C14" s="2"/>
      <c r="D14" s="2"/>
      <c r="E14" s="2"/>
      <c r="F14" s="2"/>
      <c r="G14" s="3"/>
      <c r="H14" s="159"/>
      <c r="I14" s="2"/>
      <c r="J14" s="161"/>
      <c r="K14" s="2"/>
      <c r="L14" s="2"/>
      <c r="M14" s="2"/>
    </row>
    <row r="15" spans="2:10" ht="12.75" customHeight="1">
      <c r="B15" s="152" t="s">
        <v>63</v>
      </c>
      <c r="C15" s="21"/>
      <c r="D15" s="157"/>
      <c r="E15" s="151"/>
      <c r="F15" s="151"/>
      <c r="G15" s="151"/>
      <c r="H15" s="7"/>
      <c r="J15" s="161"/>
    </row>
    <row r="16" spans="3:10" ht="12.75" customHeight="1">
      <c r="C16" s="21"/>
      <c r="D16" s="24"/>
      <c r="E16" s="24"/>
      <c r="F16" s="24"/>
      <c r="G16" s="24"/>
      <c r="H16" s="7"/>
      <c r="J16" s="161"/>
    </row>
    <row r="17" spans="2:10" ht="12.75" customHeight="1">
      <c r="B17" s="152" t="s">
        <v>65</v>
      </c>
      <c r="C17" s="21"/>
      <c r="D17" s="160"/>
      <c r="E17" s="156"/>
      <c r="F17" s="156"/>
      <c r="G17" s="156"/>
      <c r="H17" s="156"/>
      <c r="J17" s="161"/>
    </row>
    <row r="18" ht="12.75">
      <c r="J18" s="161"/>
    </row>
    <row r="19" spans="2:10" ht="13.5" thickBot="1">
      <c r="B19" s="201" t="s">
        <v>66</v>
      </c>
      <c r="C19" s="201"/>
      <c r="D19" s="158"/>
      <c r="E19" s="20" t="s">
        <v>34</v>
      </c>
      <c r="F19" s="19"/>
      <c r="G19" s="158"/>
      <c r="H19" s="154" t="s">
        <v>67</v>
      </c>
      <c r="J19" s="161"/>
    </row>
    <row r="20" spans="2:10" ht="15" customHeight="1" thickBot="1">
      <c r="B20" s="199"/>
      <c r="C20" s="200"/>
      <c r="D20" s="197" t="s">
        <v>8</v>
      </c>
      <c r="E20" s="198"/>
      <c r="F20" s="27" t="s">
        <v>7</v>
      </c>
      <c r="G20" s="28" t="s">
        <v>6</v>
      </c>
      <c r="H20" s="29" t="s">
        <v>5</v>
      </c>
      <c r="J20" s="161"/>
    </row>
    <row r="21" spans="2:10" ht="15.75" customHeight="1" thickTop="1">
      <c r="B21" s="30" t="s">
        <v>13</v>
      </c>
      <c r="C21" s="31" t="s">
        <v>10</v>
      </c>
      <c r="D21" s="217" t="s">
        <v>0</v>
      </c>
      <c r="E21" s="41"/>
      <c r="F21" s="219">
        <f>(E21+E22)/2</f>
        <v>0</v>
      </c>
      <c r="G21" s="221">
        <v>0.5</v>
      </c>
      <c r="H21" s="179">
        <f>PRODUCT(F21,G21)</f>
        <v>0</v>
      </c>
      <c r="J21" s="161"/>
    </row>
    <row r="22" spans="2:10" ht="15.75" customHeight="1">
      <c r="B22" s="32" t="s">
        <v>9</v>
      </c>
      <c r="C22" s="33" t="s">
        <v>11</v>
      </c>
      <c r="D22" s="218"/>
      <c r="E22" s="42"/>
      <c r="F22" s="220"/>
      <c r="G22" s="187"/>
      <c r="H22" s="180"/>
      <c r="J22" s="161"/>
    </row>
    <row r="23" spans="2:10" ht="15.75" customHeight="1">
      <c r="B23" s="210" t="s">
        <v>14</v>
      </c>
      <c r="C23" s="211"/>
      <c r="D23" s="112" t="s">
        <v>1</v>
      </c>
      <c r="E23" s="43"/>
      <c r="F23" s="34" t="s">
        <v>12</v>
      </c>
      <c r="G23" s="186">
        <v>0.1</v>
      </c>
      <c r="H23" s="192">
        <f>PRODUCT(F24,G23)</f>
        <v>0</v>
      </c>
      <c r="J23" s="161"/>
    </row>
    <row r="24" spans="2:10" ht="15.75" customHeight="1">
      <c r="B24" s="190" t="s">
        <v>15</v>
      </c>
      <c r="C24" s="191"/>
      <c r="D24" s="51" t="s">
        <v>1</v>
      </c>
      <c r="E24" s="44"/>
      <c r="F24" s="35">
        <f>E23-E24</f>
        <v>0</v>
      </c>
      <c r="G24" s="187"/>
      <c r="H24" s="180"/>
      <c r="J24" s="161"/>
    </row>
    <row r="25" spans="2:10" ht="9" customHeight="1">
      <c r="B25" s="164" t="s">
        <v>16</v>
      </c>
      <c r="C25" s="212"/>
      <c r="D25" s="188" t="s">
        <v>47</v>
      </c>
      <c r="E25" s="36" t="s">
        <v>17</v>
      </c>
      <c r="F25" s="36" t="s">
        <v>48</v>
      </c>
      <c r="G25" s="215">
        <v>0.3</v>
      </c>
      <c r="H25" s="184">
        <f>PRODUCT(F25:G26)</f>
        <v>0</v>
      </c>
      <c r="J25" s="161"/>
    </row>
    <row r="26" spans="2:10" ht="15.75" customHeight="1">
      <c r="B26" s="213"/>
      <c r="C26" s="214"/>
      <c r="D26" s="189"/>
      <c r="E26" s="44"/>
      <c r="F26" s="37">
        <f>E23-E26</f>
        <v>0</v>
      </c>
      <c r="G26" s="216"/>
      <c r="H26" s="185"/>
      <c r="J26" s="161"/>
    </row>
    <row r="27" spans="2:10" ht="15.75" customHeight="1">
      <c r="B27" s="181" t="s">
        <v>52</v>
      </c>
      <c r="C27" s="182"/>
      <c r="D27" s="182"/>
      <c r="E27" s="182"/>
      <c r="F27" s="182"/>
      <c r="G27" s="182"/>
      <c r="H27" s="183"/>
      <c r="J27" s="161"/>
    </row>
    <row r="28" spans="2:10" ht="15.75" customHeight="1">
      <c r="B28" s="170" t="s">
        <v>18</v>
      </c>
      <c r="C28" s="172"/>
      <c r="D28" s="33" t="s">
        <v>0</v>
      </c>
      <c r="E28" s="45"/>
      <c r="F28" s="52" t="e">
        <f>E28/F21</f>
        <v>#DIV/0!</v>
      </c>
      <c r="G28" s="39" t="s">
        <v>49</v>
      </c>
      <c r="H28" s="38" t="e">
        <f>IF(F28&lt;0.3005,0,IF(F28&lt;0.3495,1,IF(F28&lt;0.3995,2,IF(F28&lt;0.4495,3,IF(F28&lt;0.7495,4,0)))))</f>
        <v>#DIV/0!</v>
      </c>
      <c r="J28" s="161"/>
    </row>
    <row r="29" spans="2:10" ht="15" customHeight="1">
      <c r="B29" s="170" t="s">
        <v>19</v>
      </c>
      <c r="C29" s="171"/>
      <c r="D29" s="171"/>
      <c r="E29" s="171"/>
      <c r="F29" s="172"/>
      <c r="G29" s="39" t="s">
        <v>49</v>
      </c>
      <c r="H29" s="46"/>
      <c r="I29" s="53">
        <f>IF(H29&lt;0,"záporná hodnota!",IF(H29&gt;4,"mimo rozsah!",""))</f>
      </c>
      <c r="J29" s="161"/>
    </row>
    <row r="30" spans="2:11" ht="15" customHeight="1">
      <c r="B30" s="170" t="s">
        <v>20</v>
      </c>
      <c r="C30" s="171"/>
      <c r="D30" s="171"/>
      <c r="E30" s="171"/>
      <c r="F30" s="172"/>
      <c r="G30" s="39" t="s">
        <v>49</v>
      </c>
      <c r="H30" s="46"/>
      <c r="I30" s="53">
        <f>IF(H30&lt;0,"záporná hodnota!",IF(H30&gt;4,"mimo rozsah!",""))</f>
      </c>
      <c r="J30" s="163"/>
      <c r="K30" s="1"/>
    </row>
    <row r="31" spans="2:10" ht="15" customHeight="1">
      <c r="B31" s="170" t="s">
        <v>21</v>
      </c>
      <c r="C31" s="171"/>
      <c r="D31" s="171"/>
      <c r="E31" s="171"/>
      <c r="F31" s="172"/>
      <c r="G31" s="39" t="s">
        <v>49</v>
      </c>
      <c r="H31" s="46"/>
      <c r="I31" s="53">
        <f>IF(H31&lt;0,"záporná hodnota!",IF(H31&gt;4,"mimo rozsah!",""))</f>
      </c>
      <c r="J31" s="161"/>
    </row>
    <row r="32" spans="2:10" ht="15" customHeight="1">
      <c r="B32" s="170" t="s">
        <v>22</v>
      </c>
      <c r="C32" s="171"/>
      <c r="D32" s="171"/>
      <c r="E32" s="171"/>
      <c r="F32" s="172"/>
      <c r="G32" s="39" t="s">
        <v>50</v>
      </c>
      <c r="H32" s="46"/>
      <c r="I32" s="53">
        <f>IF(H32&lt;0,"záporná hodnota!",IF(H32&gt;2,"mimo rozsah!",""))</f>
      </c>
      <c r="J32" s="161"/>
    </row>
    <row r="33" spans="2:10" ht="15" customHeight="1">
      <c r="B33" s="170" t="s">
        <v>23</v>
      </c>
      <c r="C33" s="171"/>
      <c r="D33" s="171"/>
      <c r="E33" s="171"/>
      <c r="F33" s="172"/>
      <c r="G33" s="39" t="s">
        <v>50</v>
      </c>
      <c r="H33" s="46"/>
      <c r="I33" s="53">
        <f>IF(H33&lt;0,"záporná hodnota!",IF(H33&gt;2,"mimo rozsah!",""))</f>
      </c>
      <c r="J33" s="161"/>
    </row>
    <row r="34" spans="2:10" ht="15" customHeight="1" thickBot="1">
      <c r="B34" s="164" t="s">
        <v>24</v>
      </c>
      <c r="C34" s="165"/>
      <c r="D34" s="165"/>
      <c r="E34" s="165"/>
      <c r="F34" s="166"/>
      <c r="G34" s="40" t="s">
        <v>51</v>
      </c>
      <c r="H34" s="47"/>
      <c r="I34" s="53">
        <f>IF(H34&lt;0,"záporná hodnota!",IF(H34&gt;3,"mimo rozsah!",""))</f>
      </c>
      <c r="J34" s="161"/>
    </row>
    <row r="35" spans="2:10" ht="15.75" customHeight="1" thickBot="1" thickTop="1">
      <c r="B35" s="167" t="s">
        <v>25</v>
      </c>
      <c r="C35" s="168"/>
      <c r="D35" s="168"/>
      <c r="E35" s="168"/>
      <c r="F35" s="168"/>
      <c r="G35" s="169"/>
      <c r="H35" s="48" t="e">
        <f>SUM(H21:H34)</f>
        <v>#DIV/0!</v>
      </c>
      <c r="J35" s="161"/>
    </row>
    <row r="36" spans="2:10" ht="15.75" customHeight="1" thickTop="1">
      <c r="B36" s="173" t="s">
        <v>26</v>
      </c>
      <c r="C36" s="174"/>
      <c r="D36" s="174"/>
      <c r="E36" s="174"/>
      <c r="F36" s="174"/>
      <c r="G36" s="174"/>
      <c r="H36" s="175"/>
      <c r="J36" s="161"/>
    </row>
    <row r="37" spans="2:10" ht="15.75" customHeight="1">
      <c r="B37" s="164" t="s">
        <v>27</v>
      </c>
      <c r="C37" s="165"/>
      <c r="D37" s="165"/>
      <c r="E37" s="165"/>
      <c r="F37" s="166"/>
      <c r="G37" s="40" t="s">
        <v>50</v>
      </c>
      <c r="H37" s="47"/>
      <c r="I37" s="53">
        <f>IF(H37&lt;0,"záporná hodnota!",IF(H37&gt;2,"mimo rozsah!",""))</f>
      </c>
      <c r="J37" s="161"/>
    </row>
    <row r="38" spans="2:10" ht="15.75" customHeight="1" thickBot="1">
      <c r="B38" s="164" t="s">
        <v>28</v>
      </c>
      <c r="C38" s="165"/>
      <c r="D38" s="165"/>
      <c r="E38" s="165"/>
      <c r="F38" s="166"/>
      <c r="G38" s="40" t="s">
        <v>51</v>
      </c>
      <c r="H38" s="47"/>
      <c r="I38" s="53">
        <f>IF(H38&lt;0,"záporná hodnota!",IF(H38&gt;3,"mimo rozsah!",""))</f>
      </c>
      <c r="J38" s="161"/>
    </row>
    <row r="39" spans="2:10" ht="16.5" thickBot="1" thickTop="1">
      <c r="B39" s="176" t="s">
        <v>54</v>
      </c>
      <c r="C39" s="177"/>
      <c r="D39" s="177"/>
      <c r="E39" s="177"/>
      <c r="F39" s="177"/>
      <c r="G39" s="178"/>
      <c r="H39" s="49">
        <f>SUM(H37:H38)</f>
        <v>0</v>
      </c>
      <c r="J39" s="161"/>
    </row>
    <row r="40" spans="2:10" ht="21.75" customHeight="1" thickBot="1" thickTop="1">
      <c r="B40" s="167" t="s">
        <v>53</v>
      </c>
      <c r="C40" s="168"/>
      <c r="D40" s="168"/>
      <c r="E40" s="168"/>
      <c r="F40" s="168"/>
      <c r="G40" s="169"/>
      <c r="H40" s="50" t="e">
        <f>H35-H39</f>
        <v>#DIV/0!</v>
      </c>
      <c r="J40" s="161"/>
    </row>
    <row r="41" ht="13.5" thickTop="1">
      <c r="J41" s="161"/>
    </row>
    <row r="42" spans="2:10" ht="12.75">
      <c r="B42" s="16"/>
      <c r="C42" s="16"/>
      <c r="D42" s="16"/>
      <c r="E42" s="16"/>
      <c r="F42" s="16"/>
      <c r="G42" s="16"/>
      <c r="H42" s="16"/>
      <c r="J42" s="161"/>
    </row>
    <row r="43" spans="2:10" s="5" customFormat="1" ht="15" hidden="1">
      <c r="B43" s="17"/>
      <c r="C43" s="17"/>
      <c r="D43" s="17"/>
      <c r="E43" s="17"/>
      <c r="F43" s="17"/>
      <c r="G43" s="17"/>
      <c r="H43" s="17"/>
      <c r="J43" s="161"/>
    </row>
    <row r="44" spans="2:10" s="5" customFormat="1" ht="15" hidden="1">
      <c r="B44" s="17"/>
      <c r="C44" s="17"/>
      <c r="D44" s="17"/>
      <c r="E44" s="17"/>
      <c r="F44" s="17"/>
      <c r="G44" s="17"/>
      <c r="H44" s="17"/>
      <c r="J44" s="161"/>
    </row>
    <row r="45" spans="2:10" s="5" customFormat="1" ht="15" hidden="1">
      <c r="B45" s="17"/>
      <c r="C45" s="17"/>
      <c r="D45" s="17"/>
      <c r="E45" s="17"/>
      <c r="F45" s="17"/>
      <c r="G45" s="17"/>
      <c r="H45" s="17"/>
      <c r="J45" s="161"/>
    </row>
    <row r="46" spans="2:10" s="5" customFormat="1" ht="15" hidden="1">
      <c r="B46" s="17"/>
      <c r="C46" s="17"/>
      <c r="D46" s="17"/>
      <c r="E46" s="17"/>
      <c r="F46" s="17"/>
      <c r="G46" s="17"/>
      <c r="H46" s="17"/>
      <c r="J46" s="161"/>
    </row>
    <row r="47" spans="2:10" s="5" customFormat="1" ht="15">
      <c r="B47" s="17"/>
      <c r="C47" s="17"/>
      <c r="D47" s="17"/>
      <c r="E47" s="11"/>
      <c r="F47" s="17"/>
      <c r="G47" s="17"/>
      <c r="H47" s="17"/>
      <c r="J47" s="161"/>
    </row>
    <row r="48" spans="2:10" s="5" customFormat="1" ht="15">
      <c r="B48" s="17"/>
      <c r="C48" s="17"/>
      <c r="D48" s="17"/>
      <c r="E48" s="17"/>
      <c r="F48" s="17"/>
      <c r="G48" s="17"/>
      <c r="H48" s="17"/>
      <c r="J48" s="161"/>
    </row>
    <row r="49" spans="2:10" s="5" customFormat="1" ht="15">
      <c r="B49" s="17"/>
      <c r="C49" s="17"/>
      <c r="D49" s="17"/>
      <c r="E49" s="17"/>
      <c r="F49" s="17"/>
      <c r="G49" s="17"/>
      <c r="H49" s="17"/>
      <c r="J49" s="161"/>
    </row>
    <row r="50" spans="2:10" s="5" customFormat="1" ht="15">
      <c r="B50" s="17"/>
      <c r="C50" s="17"/>
      <c r="D50" s="17"/>
      <c r="E50" s="17"/>
      <c r="F50" s="17"/>
      <c r="G50" s="17"/>
      <c r="H50" s="17"/>
      <c r="J50" s="161"/>
    </row>
    <row r="51" spans="2:10" s="5" customFormat="1" ht="15.75">
      <c r="B51" s="209"/>
      <c r="C51" s="209"/>
      <c r="D51" s="209"/>
      <c r="E51" s="17"/>
      <c r="F51" s="206"/>
      <c r="G51" s="206"/>
      <c r="H51" s="206"/>
      <c r="J51" s="161"/>
    </row>
    <row r="52" spans="2:10" s="5" customFormat="1" ht="15.75" customHeight="1">
      <c r="B52" s="205" t="s">
        <v>29</v>
      </c>
      <c r="C52" s="205"/>
      <c r="D52" s="205"/>
      <c r="E52" s="17"/>
      <c r="F52" s="207" t="s">
        <v>68</v>
      </c>
      <c r="G52" s="208"/>
      <c r="H52" s="208"/>
      <c r="J52" s="161"/>
    </row>
    <row r="53" spans="2:10" s="5" customFormat="1" ht="15">
      <c r="B53" s="13"/>
      <c r="C53" s="13"/>
      <c r="D53" s="13"/>
      <c r="E53" s="13"/>
      <c r="F53" s="13"/>
      <c r="G53" s="13"/>
      <c r="H53" s="13"/>
      <c r="I53" s="6"/>
      <c r="J53" s="161"/>
    </row>
    <row r="54" spans="2:10" s="5" customFormat="1" ht="15">
      <c r="B54" s="18"/>
      <c r="C54" s="18"/>
      <c r="D54" s="18"/>
      <c r="E54" s="18"/>
      <c r="F54" s="18"/>
      <c r="G54" s="18"/>
      <c r="H54" s="18"/>
      <c r="I54" s="6"/>
      <c r="J54" s="161"/>
    </row>
    <row r="55" spans="2:10" s="5" customFormat="1" ht="15">
      <c r="B55" s="18"/>
      <c r="C55" s="18"/>
      <c r="D55" s="18"/>
      <c r="E55" s="18"/>
      <c r="F55" s="18"/>
      <c r="G55" s="18"/>
      <c r="H55" s="18"/>
      <c r="I55" s="6"/>
      <c r="J55" s="161"/>
    </row>
    <row r="56" spans="2:10" s="5" customFormat="1" ht="15">
      <c r="B56" s="22" t="s">
        <v>43</v>
      </c>
      <c r="C56" s="18"/>
      <c r="D56" s="18"/>
      <c r="E56" s="18"/>
      <c r="F56" s="18"/>
      <c r="G56" s="18"/>
      <c r="H56" s="18"/>
      <c r="I56" s="6"/>
      <c r="J56" s="161"/>
    </row>
    <row r="57" spans="2:10" s="5" customFormat="1" ht="15">
      <c r="B57" s="18"/>
      <c r="C57" s="18"/>
      <c r="D57" s="18"/>
      <c r="E57" s="18"/>
      <c r="F57" s="18"/>
      <c r="G57" s="18"/>
      <c r="H57" s="18"/>
      <c r="I57" s="6"/>
      <c r="J57" s="161"/>
    </row>
    <row r="58" spans="2:10" s="5" customFormat="1" ht="15">
      <c r="B58" s="18"/>
      <c r="C58" s="18"/>
      <c r="D58" s="18"/>
      <c r="E58" s="18"/>
      <c r="F58" s="18"/>
      <c r="G58" s="18"/>
      <c r="H58" s="18"/>
      <c r="I58" s="6"/>
      <c r="J58" s="161"/>
    </row>
    <row r="59" spans="2:10" s="5" customFormat="1" ht="15">
      <c r="B59" s="18"/>
      <c r="C59" s="18"/>
      <c r="D59" s="18"/>
      <c r="E59" s="18"/>
      <c r="F59" s="12"/>
      <c r="G59" s="18"/>
      <c r="H59" s="18"/>
      <c r="I59" s="6"/>
      <c r="J59" s="161"/>
    </row>
    <row r="60" spans="2:10" s="5" customFormat="1" ht="15">
      <c r="B60" s="18"/>
      <c r="C60" s="18"/>
      <c r="D60" s="14"/>
      <c r="E60" s="14"/>
      <c r="F60" s="18"/>
      <c r="G60" s="18"/>
      <c r="H60" s="18"/>
      <c r="I60" s="6"/>
      <c r="J60" s="161"/>
    </row>
    <row r="61" spans="2:10" s="5" customFormat="1" ht="15">
      <c r="B61" s="18"/>
      <c r="C61" s="18"/>
      <c r="D61" s="18"/>
      <c r="E61" s="18"/>
      <c r="F61" s="18"/>
      <c r="G61" s="18"/>
      <c r="H61" s="18"/>
      <c r="I61" s="6"/>
      <c r="J61" s="161"/>
    </row>
    <row r="62" spans="2:10" s="5" customFormat="1" ht="15">
      <c r="B62" s="18"/>
      <c r="C62" s="15"/>
      <c r="D62" s="15"/>
      <c r="E62" s="15"/>
      <c r="F62" s="18"/>
      <c r="G62" s="18"/>
      <c r="H62" s="18"/>
      <c r="I62" s="6"/>
      <c r="J62" s="161"/>
    </row>
    <row r="63" spans="2:10" s="5" customFormat="1" ht="15">
      <c r="B63" s="18"/>
      <c r="C63" s="18"/>
      <c r="D63" s="18"/>
      <c r="E63" s="18"/>
      <c r="F63" s="18"/>
      <c r="G63" s="18"/>
      <c r="H63" s="18"/>
      <c r="I63" s="6"/>
      <c r="J63" s="161"/>
    </row>
    <row r="64" spans="2:10" s="5" customFormat="1" ht="15">
      <c r="B64" s="18"/>
      <c r="C64" s="18"/>
      <c r="D64" s="18"/>
      <c r="E64" s="18"/>
      <c r="F64" s="18"/>
      <c r="G64" s="18"/>
      <c r="H64" s="18"/>
      <c r="I64" s="6"/>
      <c r="J64" s="161"/>
    </row>
    <row r="65" spans="2:10" s="5" customFormat="1" ht="15">
      <c r="B65" s="6"/>
      <c r="C65" s="6"/>
      <c r="D65" s="6"/>
      <c r="E65" s="6"/>
      <c r="F65" s="6"/>
      <c r="G65" s="6"/>
      <c r="H65" s="6"/>
      <c r="I65" s="6"/>
      <c r="J65" s="161"/>
    </row>
    <row r="66" s="5" customFormat="1" ht="15">
      <c r="J66" s="161"/>
    </row>
    <row r="67" s="5" customFormat="1" ht="15">
      <c r="J67" s="161"/>
    </row>
  </sheetData>
  <sheetProtection/>
  <mergeCells count="43">
    <mergeCell ref="B28:C28"/>
    <mergeCell ref="B23:C23"/>
    <mergeCell ref="C9:F9"/>
    <mergeCell ref="D11:G11"/>
    <mergeCell ref="D13:G13"/>
    <mergeCell ref="B25:C26"/>
    <mergeCell ref="G25:G26"/>
    <mergeCell ref="D21:D22"/>
    <mergeCell ref="F21:F22"/>
    <mergeCell ref="G21:G22"/>
    <mergeCell ref="B29:F29"/>
    <mergeCell ref="B30:F30"/>
    <mergeCell ref="B52:D52"/>
    <mergeCell ref="F51:H51"/>
    <mergeCell ref="F52:H52"/>
    <mergeCell ref="B38:F38"/>
    <mergeCell ref="B51:D51"/>
    <mergeCell ref="B40:G40"/>
    <mergeCell ref="B31:F31"/>
    <mergeCell ref="B32:F32"/>
    <mergeCell ref="B1:I1"/>
    <mergeCell ref="B2:I2"/>
    <mergeCell ref="H6:H7"/>
    <mergeCell ref="D20:E20"/>
    <mergeCell ref="B20:C20"/>
    <mergeCell ref="B19:C19"/>
    <mergeCell ref="B11:C11"/>
    <mergeCell ref="B13:C13"/>
    <mergeCell ref="C5:F5"/>
    <mergeCell ref="C7:F7"/>
    <mergeCell ref="H21:H22"/>
    <mergeCell ref="B27:H27"/>
    <mergeCell ref="H25:H26"/>
    <mergeCell ref="G23:G24"/>
    <mergeCell ref="D25:D26"/>
    <mergeCell ref="B24:C24"/>
    <mergeCell ref="H23:H24"/>
    <mergeCell ref="B34:F34"/>
    <mergeCell ref="B35:G35"/>
    <mergeCell ref="B33:F33"/>
    <mergeCell ref="B36:H36"/>
    <mergeCell ref="B39:G39"/>
    <mergeCell ref="B37:F37"/>
  </mergeCells>
  <printOptions/>
  <pageMargins left="0.8661417322834646" right="0.2362204724409449" top="0.6692913385826772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4.25390625" style="0" customWidth="1"/>
    <col min="2" max="2" width="13.875" style="0" customWidth="1"/>
    <col min="3" max="3" width="6.875" style="0" customWidth="1"/>
    <col min="4" max="4" width="12.75390625" style="0" customWidth="1"/>
    <col min="5" max="5" width="11.00390625" style="0" customWidth="1"/>
    <col min="6" max="6" width="10.75390625" style="0" customWidth="1"/>
    <col min="7" max="7" width="14.25390625" style="0" customWidth="1"/>
  </cols>
  <sheetData>
    <row r="1" spans="1:8" ht="18">
      <c r="A1" s="241" t="s">
        <v>2</v>
      </c>
      <c r="B1" s="241"/>
      <c r="C1" s="241"/>
      <c r="D1" s="241"/>
      <c r="E1" s="241"/>
      <c r="F1" s="241"/>
      <c r="G1" s="241"/>
      <c r="H1" s="241"/>
    </row>
    <row r="2" spans="1:8" ht="15.75">
      <c r="A2" s="242" t="s">
        <v>3</v>
      </c>
      <c r="B2" s="242"/>
      <c r="C2" s="242"/>
      <c r="D2" s="242"/>
      <c r="E2" s="242"/>
      <c r="F2" s="242"/>
      <c r="G2" s="242"/>
      <c r="H2" s="242"/>
    </row>
    <row r="3" spans="1:8" ht="12.75" customHeight="1">
      <c r="A3" s="115"/>
      <c r="B3" s="115"/>
      <c r="C3" s="115"/>
      <c r="D3" s="115"/>
      <c r="E3" s="115"/>
      <c r="F3" s="115"/>
      <c r="G3" s="115"/>
      <c r="H3" s="115"/>
    </row>
    <row r="4" spans="1:8" ht="13.5" thickBot="1">
      <c r="A4" s="116"/>
      <c r="B4" s="116"/>
      <c r="C4" s="116"/>
      <c r="D4" s="116"/>
      <c r="E4" s="116"/>
      <c r="F4" s="116"/>
      <c r="G4" s="117"/>
      <c r="H4" s="116"/>
    </row>
    <row r="5" spans="1:8" ht="12.75">
      <c r="A5" s="116" t="s">
        <v>35</v>
      </c>
      <c r="B5" s="249" t="s">
        <v>55</v>
      </c>
      <c r="C5" s="249"/>
      <c r="D5" s="249"/>
      <c r="E5" s="249"/>
      <c r="F5" s="118"/>
      <c r="G5" s="119" t="s">
        <v>4</v>
      </c>
      <c r="H5" s="116"/>
    </row>
    <row r="6" spans="1:8" ht="12.75">
      <c r="A6" s="116"/>
      <c r="B6" s="116"/>
      <c r="C6" s="116"/>
      <c r="D6" s="116"/>
      <c r="E6" s="116"/>
      <c r="F6" s="116"/>
      <c r="G6" s="243" t="s">
        <v>44</v>
      </c>
      <c r="H6" s="116"/>
    </row>
    <row r="7" spans="1:8" s="4" customFormat="1" ht="12.75" customHeight="1" thickBot="1">
      <c r="A7" s="120" t="s">
        <v>36</v>
      </c>
      <c r="B7" s="249" t="s">
        <v>41</v>
      </c>
      <c r="C7" s="249"/>
      <c r="D7" s="249"/>
      <c r="E7" s="249"/>
      <c r="F7" s="121"/>
      <c r="G7" s="244"/>
      <c r="H7" s="122"/>
    </row>
    <row r="8" spans="1:8" s="4" customFormat="1" ht="12.75" customHeight="1">
      <c r="A8" s="122"/>
      <c r="B8" s="122"/>
      <c r="C8" s="122"/>
      <c r="D8" s="122"/>
      <c r="E8" s="122"/>
      <c r="F8" s="122"/>
      <c r="G8" s="122"/>
      <c r="H8" s="122"/>
    </row>
    <row r="9" spans="1:8" ht="12.75">
      <c r="A9" s="116" t="s">
        <v>37</v>
      </c>
      <c r="B9" s="249" t="s">
        <v>42</v>
      </c>
      <c r="C9" s="249"/>
      <c r="D9" s="249"/>
      <c r="E9" s="249"/>
      <c r="F9" s="118"/>
      <c r="G9" s="116"/>
      <c r="H9" s="116"/>
    </row>
    <row r="10" spans="1:8" ht="12.75">
      <c r="A10" s="116"/>
      <c r="B10" s="116"/>
      <c r="C10" s="116"/>
      <c r="D10" s="116"/>
      <c r="E10" s="116"/>
      <c r="F10" s="116"/>
      <c r="G10" s="116"/>
      <c r="H10" s="116"/>
    </row>
    <row r="11" spans="1:8" ht="12.75">
      <c r="A11" s="231" t="s">
        <v>38</v>
      </c>
      <c r="B11" s="231"/>
      <c r="C11" s="227" t="s">
        <v>45</v>
      </c>
      <c r="D11" s="227"/>
      <c r="E11" s="227"/>
      <c r="F11" s="227"/>
      <c r="G11" s="116"/>
      <c r="H11" s="116"/>
    </row>
    <row r="12" spans="1:8" ht="12.75" customHeight="1">
      <c r="A12" s="116"/>
      <c r="B12" s="116"/>
      <c r="C12" s="116"/>
      <c r="D12" s="116"/>
      <c r="E12" s="123"/>
      <c r="F12" s="123"/>
      <c r="G12" s="123"/>
      <c r="H12" s="116"/>
    </row>
    <row r="13" spans="1:8" ht="15" customHeight="1">
      <c r="A13" s="231" t="s">
        <v>39</v>
      </c>
      <c r="B13" s="231"/>
      <c r="C13" s="228" t="s">
        <v>56</v>
      </c>
      <c r="D13" s="228"/>
      <c r="E13" s="228"/>
      <c r="F13" s="228"/>
      <c r="G13" s="123"/>
      <c r="H13" s="116"/>
    </row>
    <row r="14" spans="1:11" ht="9.75" customHeight="1">
      <c r="A14" s="124"/>
      <c r="B14" s="124"/>
      <c r="C14" s="124"/>
      <c r="D14" s="124"/>
      <c r="E14" s="124"/>
      <c r="F14" s="125"/>
      <c r="G14" s="125"/>
      <c r="H14" s="124"/>
      <c r="I14" s="2"/>
      <c r="J14" s="2"/>
      <c r="K14" s="2"/>
    </row>
    <row r="15" spans="1:8" ht="12.75" customHeight="1">
      <c r="A15" s="116" t="s">
        <v>40</v>
      </c>
      <c r="B15" s="126"/>
      <c r="C15" s="238" t="s">
        <v>57</v>
      </c>
      <c r="D15" s="238"/>
      <c r="E15" s="238"/>
      <c r="F15" s="238"/>
      <c r="G15" s="127"/>
      <c r="H15" s="116"/>
    </row>
    <row r="16" spans="1:8" ht="12.75" customHeight="1">
      <c r="A16" s="116"/>
      <c r="B16" s="126"/>
      <c r="C16" s="128"/>
      <c r="D16" s="128"/>
      <c r="E16" s="128"/>
      <c r="F16" s="128"/>
      <c r="G16" s="127"/>
      <c r="H16" s="116"/>
    </row>
    <row r="17" spans="1:8" ht="12.75" customHeight="1">
      <c r="A17" s="116" t="s">
        <v>46</v>
      </c>
      <c r="B17" s="126"/>
      <c r="C17" s="235">
        <v>38223</v>
      </c>
      <c r="D17" s="236"/>
      <c r="E17" s="236"/>
      <c r="F17" s="129"/>
      <c r="G17" s="127"/>
      <c r="H17" s="116"/>
    </row>
    <row r="18" spans="1:8" ht="12.75">
      <c r="A18" s="116"/>
      <c r="B18" s="116"/>
      <c r="C18" s="116"/>
      <c r="D18" s="116"/>
      <c r="E18" s="116"/>
      <c r="F18" s="116"/>
      <c r="G18" s="116"/>
      <c r="H18" s="116"/>
    </row>
    <row r="19" spans="1:8" ht="15" thickBot="1">
      <c r="A19" s="237" t="s">
        <v>33</v>
      </c>
      <c r="B19" s="237"/>
      <c r="C19" s="130">
        <v>18</v>
      </c>
      <c r="D19" s="131" t="s">
        <v>34</v>
      </c>
      <c r="E19" s="132" t="s">
        <v>31</v>
      </c>
      <c r="F19" s="133">
        <v>7</v>
      </c>
      <c r="G19" s="134" t="s">
        <v>32</v>
      </c>
      <c r="H19" s="116"/>
    </row>
    <row r="20" spans="1:8" ht="15" customHeight="1" thickBot="1">
      <c r="A20" s="247"/>
      <c r="B20" s="248"/>
      <c r="C20" s="245" t="s">
        <v>8</v>
      </c>
      <c r="D20" s="246"/>
      <c r="E20" s="135" t="s">
        <v>7</v>
      </c>
      <c r="F20" s="136" t="s">
        <v>6</v>
      </c>
      <c r="G20" s="137" t="s">
        <v>5</v>
      </c>
      <c r="H20" s="116"/>
    </row>
    <row r="21" spans="1:8" ht="15.75" customHeight="1" thickTop="1">
      <c r="A21" s="30" t="s">
        <v>13</v>
      </c>
      <c r="B21" s="31" t="s">
        <v>10</v>
      </c>
      <c r="C21" s="217" t="s">
        <v>0</v>
      </c>
      <c r="D21" s="90">
        <v>29.3</v>
      </c>
      <c r="E21" s="219">
        <f>(D21+D22)/2</f>
        <v>29</v>
      </c>
      <c r="F21" s="232">
        <v>0.5</v>
      </c>
      <c r="G21" s="179">
        <f>PRODUCT(E21,F21)</f>
        <v>14.5</v>
      </c>
      <c r="H21" s="116"/>
    </row>
    <row r="22" spans="1:8" ht="15.75" customHeight="1">
      <c r="A22" s="32" t="s">
        <v>9</v>
      </c>
      <c r="B22" s="33" t="s">
        <v>11</v>
      </c>
      <c r="C22" s="218"/>
      <c r="D22" s="91">
        <v>28.7</v>
      </c>
      <c r="E22" s="220"/>
      <c r="F22" s="233"/>
      <c r="G22" s="180"/>
      <c r="H22" s="116"/>
    </row>
    <row r="23" spans="1:8" ht="15.75" customHeight="1">
      <c r="A23" s="210" t="s">
        <v>14</v>
      </c>
      <c r="B23" s="211"/>
      <c r="C23" s="112" t="s">
        <v>1</v>
      </c>
      <c r="D23" s="92">
        <v>450</v>
      </c>
      <c r="E23" s="138" t="s">
        <v>12</v>
      </c>
      <c r="F23" s="234">
        <v>0.1</v>
      </c>
      <c r="G23" s="192">
        <f>PRODUCT(E24,F23)</f>
        <v>36</v>
      </c>
      <c r="H23" s="116"/>
    </row>
    <row r="24" spans="1:8" ht="15.75" customHeight="1">
      <c r="A24" s="190" t="s">
        <v>15</v>
      </c>
      <c r="B24" s="191"/>
      <c r="C24" s="51" t="s">
        <v>1</v>
      </c>
      <c r="D24" s="94">
        <v>90</v>
      </c>
      <c r="E24" s="139">
        <f>D23-D24</f>
        <v>360</v>
      </c>
      <c r="F24" s="233"/>
      <c r="G24" s="180"/>
      <c r="H24" s="116"/>
    </row>
    <row r="25" spans="1:8" ht="9" customHeight="1">
      <c r="A25" s="164" t="s">
        <v>16</v>
      </c>
      <c r="B25" s="166"/>
      <c r="C25" s="188" t="s">
        <v>47</v>
      </c>
      <c r="D25" s="140" t="s">
        <v>17</v>
      </c>
      <c r="E25" s="140" t="s">
        <v>48</v>
      </c>
      <c r="F25" s="229">
        <v>0.3</v>
      </c>
      <c r="G25" s="184">
        <f>PRODUCT(E25:F26)</f>
        <v>42</v>
      </c>
      <c r="H25" s="116"/>
    </row>
    <row r="26" spans="1:8" ht="15.75" customHeight="1">
      <c r="A26" s="190"/>
      <c r="B26" s="191"/>
      <c r="C26" s="218"/>
      <c r="D26" s="94">
        <v>310</v>
      </c>
      <c r="E26" s="141">
        <f>D23-D26</f>
        <v>140</v>
      </c>
      <c r="F26" s="230"/>
      <c r="G26" s="185"/>
      <c r="H26" s="116"/>
    </row>
    <row r="27" spans="1:8" ht="15.75" customHeight="1">
      <c r="A27" s="224" t="s">
        <v>52</v>
      </c>
      <c r="B27" s="225"/>
      <c r="C27" s="225"/>
      <c r="D27" s="225"/>
      <c r="E27" s="225"/>
      <c r="F27" s="225"/>
      <c r="G27" s="226"/>
      <c r="H27" s="116"/>
    </row>
    <row r="28" spans="1:8" ht="15.75" customHeight="1">
      <c r="A28" s="170" t="s">
        <v>18</v>
      </c>
      <c r="B28" s="172"/>
      <c r="C28" s="33" t="s">
        <v>0</v>
      </c>
      <c r="D28" s="99">
        <v>12</v>
      </c>
      <c r="E28" s="142">
        <f>D28/E21</f>
        <v>0.41379310344827586</v>
      </c>
      <c r="F28" s="39" t="s">
        <v>49</v>
      </c>
      <c r="G28" s="38">
        <f>IF(E28&lt;0.3005,0,IF(E28&lt;0.3495,1,IF(E28&lt;0.3995,2,IF(E28&lt;0.4495,3,IF(E28&lt;0.7495,4,0)))))</f>
        <v>3</v>
      </c>
      <c r="H28" s="116"/>
    </row>
    <row r="29" spans="1:8" ht="15" customHeight="1">
      <c r="A29" s="170" t="s">
        <v>19</v>
      </c>
      <c r="B29" s="171"/>
      <c r="C29" s="171"/>
      <c r="D29" s="171"/>
      <c r="E29" s="172"/>
      <c r="F29" s="39" t="s">
        <v>49</v>
      </c>
      <c r="G29" s="62">
        <v>4</v>
      </c>
      <c r="H29" s="53">
        <f>IF(G29&lt;0,"záporná hodnota!",IF(G29&gt;4,"mimo rozsah!",""))</f>
      </c>
    </row>
    <row r="30" spans="1:9" ht="15" customHeight="1">
      <c r="A30" s="170" t="s">
        <v>20</v>
      </c>
      <c r="B30" s="171"/>
      <c r="C30" s="171"/>
      <c r="D30" s="171"/>
      <c r="E30" s="172"/>
      <c r="F30" s="39" t="s">
        <v>49</v>
      </c>
      <c r="G30" s="62">
        <v>3</v>
      </c>
      <c r="H30" s="53">
        <f>IF(G30&lt;0,"záporná hodnota!",IF(G30&gt;4,"mimo rozsah!",""))</f>
      </c>
      <c r="I30" s="1"/>
    </row>
    <row r="31" spans="1:8" ht="15" customHeight="1">
      <c r="A31" s="170" t="s">
        <v>21</v>
      </c>
      <c r="B31" s="171"/>
      <c r="C31" s="171"/>
      <c r="D31" s="171"/>
      <c r="E31" s="172"/>
      <c r="F31" s="39" t="s">
        <v>49</v>
      </c>
      <c r="G31" s="62">
        <v>4</v>
      </c>
      <c r="H31" s="53">
        <f>IF(G31&lt;0,"záporná hodnota!",IF(G31&gt;4,"mimo rozsah!",""))</f>
      </c>
    </row>
    <row r="32" spans="1:8" ht="15" customHeight="1">
      <c r="A32" s="170" t="s">
        <v>22</v>
      </c>
      <c r="B32" s="171"/>
      <c r="C32" s="171"/>
      <c r="D32" s="171"/>
      <c r="E32" s="172"/>
      <c r="F32" s="39" t="s">
        <v>50</v>
      </c>
      <c r="G32" s="62">
        <v>3</v>
      </c>
      <c r="H32" s="53" t="str">
        <f>IF(G32&lt;0,"záporná hodnota!",IF(G32&gt;2,"mimo rozsah!",""))</f>
        <v>mimo rozsah!</v>
      </c>
    </row>
    <row r="33" spans="1:8" ht="15" customHeight="1">
      <c r="A33" s="170" t="s">
        <v>23</v>
      </c>
      <c r="B33" s="171"/>
      <c r="C33" s="171"/>
      <c r="D33" s="171"/>
      <c r="E33" s="172"/>
      <c r="F33" s="39" t="s">
        <v>50</v>
      </c>
      <c r="G33" s="62">
        <v>2</v>
      </c>
      <c r="H33" s="53">
        <f>IF(G33&lt;0,"záporná hodnota!",IF(G33&gt;2,"mimo rozsah!",""))</f>
      </c>
    </row>
    <row r="34" spans="1:8" ht="15" customHeight="1" thickBot="1">
      <c r="A34" s="164" t="s">
        <v>24</v>
      </c>
      <c r="B34" s="165"/>
      <c r="C34" s="165"/>
      <c r="D34" s="165"/>
      <c r="E34" s="166"/>
      <c r="F34" s="40" t="s">
        <v>51</v>
      </c>
      <c r="G34" s="59">
        <v>3</v>
      </c>
      <c r="H34" s="53">
        <f>IF(G34&lt;0,"záporná hodnota!",IF(G34&gt;3,"mimo rozsah!",""))</f>
      </c>
    </row>
    <row r="35" spans="1:8" ht="15.75" customHeight="1" thickBot="1" thickTop="1">
      <c r="A35" s="167" t="s">
        <v>25</v>
      </c>
      <c r="B35" s="168"/>
      <c r="C35" s="168"/>
      <c r="D35" s="168"/>
      <c r="E35" s="168"/>
      <c r="F35" s="169"/>
      <c r="G35" s="48">
        <f>SUM(G21:G34)</f>
        <v>114.5</v>
      </c>
      <c r="H35" s="116"/>
    </row>
    <row r="36" spans="1:8" ht="15.75" customHeight="1" thickTop="1">
      <c r="A36" s="173" t="s">
        <v>26</v>
      </c>
      <c r="B36" s="174"/>
      <c r="C36" s="174"/>
      <c r="D36" s="174"/>
      <c r="E36" s="174"/>
      <c r="F36" s="174"/>
      <c r="G36" s="250"/>
      <c r="H36" s="116"/>
    </row>
    <row r="37" spans="1:8" ht="15.75" customHeight="1">
      <c r="A37" s="164" t="s">
        <v>27</v>
      </c>
      <c r="B37" s="165"/>
      <c r="C37" s="165"/>
      <c r="D37" s="165"/>
      <c r="E37" s="166"/>
      <c r="F37" s="40" t="s">
        <v>50</v>
      </c>
      <c r="G37" s="59">
        <v>-2</v>
      </c>
      <c r="H37" s="53" t="str">
        <f>IF(G37&lt;0,"záporná hodnota!",IF(G37&gt;2,"mimo rozsah!",""))</f>
        <v>záporná hodnota!</v>
      </c>
    </row>
    <row r="38" spans="1:8" ht="15.75" customHeight="1" thickBot="1">
      <c r="A38" s="164" t="s">
        <v>28</v>
      </c>
      <c r="B38" s="165"/>
      <c r="C38" s="165"/>
      <c r="D38" s="165"/>
      <c r="E38" s="166"/>
      <c r="F38" s="40" t="s">
        <v>51</v>
      </c>
      <c r="G38" s="59">
        <v>3</v>
      </c>
      <c r="H38" s="53">
        <f>IF(G38&lt;0,"záporná hodnota!",IF(G38&gt;3,"mimo rozsah!",""))</f>
      </c>
    </row>
    <row r="39" spans="1:8" ht="16.5" thickBot="1" thickTop="1">
      <c r="A39" s="176" t="s">
        <v>54</v>
      </c>
      <c r="B39" s="177"/>
      <c r="C39" s="177"/>
      <c r="D39" s="177"/>
      <c r="E39" s="177"/>
      <c r="F39" s="223"/>
      <c r="G39" s="143">
        <f>SUM(G37:G38)</f>
        <v>1</v>
      </c>
      <c r="H39" s="116"/>
    </row>
    <row r="40" spans="1:8" ht="21.75" customHeight="1" thickBot="1" thickTop="1">
      <c r="A40" s="167" t="s">
        <v>53</v>
      </c>
      <c r="B40" s="168"/>
      <c r="C40" s="168"/>
      <c r="D40" s="168"/>
      <c r="E40" s="168"/>
      <c r="F40" s="169"/>
      <c r="G40" s="50">
        <f>G35-G39</f>
        <v>113.5</v>
      </c>
      <c r="H40" s="116"/>
    </row>
    <row r="41" spans="1:8" ht="13.5" thickTop="1">
      <c r="A41" s="116"/>
      <c r="B41" s="116"/>
      <c r="C41" s="116"/>
      <c r="D41" s="116"/>
      <c r="E41" s="116"/>
      <c r="F41" s="116"/>
      <c r="G41" s="116"/>
      <c r="H41" s="116"/>
    </row>
    <row r="42" spans="1:8" ht="12.75">
      <c r="A42" s="120"/>
      <c r="B42" s="120"/>
      <c r="C42" s="120"/>
      <c r="D42" s="120"/>
      <c r="E42" s="120"/>
      <c r="F42" s="120"/>
      <c r="G42" s="120"/>
      <c r="H42" s="116"/>
    </row>
    <row r="43" spans="1:8" s="5" customFormat="1" ht="15" hidden="1">
      <c r="A43" s="144"/>
      <c r="B43" s="144"/>
      <c r="C43" s="144"/>
      <c r="D43" s="144"/>
      <c r="E43" s="144"/>
      <c r="F43" s="144"/>
      <c r="G43" s="144"/>
      <c r="H43" s="145"/>
    </row>
    <row r="44" spans="1:8" s="5" customFormat="1" ht="15" hidden="1">
      <c r="A44" s="144"/>
      <c r="B44" s="144"/>
      <c r="C44" s="144"/>
      <c r="D44" s="144"/>
      <c r="E44" s="144"/>
      <c r="F44" s="144"/>
      <c r="G44" s="144"/>
      <c r="H44" s="145"/>
    </row>
    <row r="45" spans="1:8" s="5" customFormat="1" ht="15" hidden="1">
      <c r="A45" s="144"/>
      <c r="B45" s="144"/>
      <c r="C45" s="144"/>
      <c r="D45" s="144"/>
      <c r="E45" s="144"/>
      <c r="F45" s="144"/>
      <c r="G45" s="144"/>
      <c r="H45" s="145"/>
    </row>
    <row r="46" spans="1:8" s="5" customFormat="1" ht="15" hidden="1">
      <c r="A46" s="144"/>
      <c r="B46" s="144"/>
      <c r="C46" s="144"/>
      <c r="D46" s="144"/>
      <c r="E46" s="144"/>
      <c r="F46" s="144"/>
      <c r="G46" s="144"/>
      <c r="H46" s="145"/>
    </row>
    <row r="47" spans="1:8" s="5" customFormat="1" ht="15">
      <c r="A47" s="144"/>
      <c r="B47" s="144"/>
      <c r="C47" s="144"/>
      <c r="D47" s="146"/>
      <c r="E47" s="144"/>
      <c r="F47" s="144"/>
      <c r="G47" s="144"/>
      <c r="H47" s="145"/>
    </row>
    <row r="48" spans="1:8" s="5" customFormat="1" ht="15">
      <c r="A48" s="144"/>
      <c r="B48" s="144"/>
      <c r="C48" s="144"/>
      <c r="D48" s="144"/>
      <c r="E48" s="144"/>
      <c r="F48" s="144"/>
      <c r="G48" s="144"/>
      <c r="H48" s="145"/>
    </row>
    <row r="49" spans="1:8" s="5" customFormat="1" ht="15">
      <c r="A49" s="144"/>
      <c r="B49" s="144"/>
      <c r="C49" s="144"/>
      <c r="D49" s="144"/>
      <c r="E49" s="144"/>
      <c r="F49" s="144"/>
      <c r="G49" s="144"/>
      <c r="H49" s="145"/>
    </row>
    <row r="50" spans="1:8" s="5" customFormat="1" ht="15">
      <c r="A50" s="144"/>
      <c r="B50" s="144"/>
      <c r="C50" s="144"/>
      <c r="D50" s="144"/>
      <c r="E50" s="144"/>
      <c r="F50" s="144"/>
      <c r="G50" s="144"/>
      <c r="H50" s="145"/>
    </row>
    <row r="51" spans="1:8" s="5" customFormat="1" ht="15.75">
      <c r="A51" s="222" t="s">
        <v>58</v>
      </c>
      <c r="B51" s="222"/>
      <c r="C51" s="222"/>
      <c r="D51" s="144"/>
      <c r="E51" s="240"/>
      <c r="F51" s="240"/>
      <c r="G51" s="240"/>
      <c r="H51" s="145"/>
    </row>
    <row r="52" spans="1:8" s="5" customFormat="1" ht="15.75" customHeight="1">
      <c r="A52" s="239" t="s">
        <v>29</v>
      </c>
      <c r="B52" s="239"/>
      <c r="C52" s="239"/>
      <c r="D52" s="144"/>
      <c r="E52" s="239" t="s">
        <v>30</v>
      </c>
      <c r="F52" s="239"/>
      <c r="G52" s="239"/>
      <c r="H52" s="145"/>
    </row>
    <row r="53" spans="1:8" s="5" customFormat="1" ht="15">
      <c r="A53" s="147"/>
      <c r="B53" s="147"/>
      <c r="C53" s="147"/>
      <c r="D53" s="147"/>
      <c r="E53" s="147"/>
      <c r="F53" s="147"/>
      <c r="G53" s="147"/>
      <c r="H53" s="148"/>
    </row>
    <row r="54" spans="1:8" s="5" customFormat="1" ht="15">
      <c r="A54" s="149"/>
      <c r="B54" s="149"/>
      <c r="C54" s="149"/>
      <c r="D54" s="149"/>
      <c r="E54" s="149"/>
      <c r="F54" s="149"/>
      <c r="G54" s="149"/>
      <c r="H54" s="148"/>
    </row>
    <row r="55" spans="1:8" s="5" customFormat="1" ht="15">
      <c r="A55" s="149"/>
      <c r="B55" s="149"/>
      <c r="C55" s="149"/>
      <c r="D55" s="149"/>
      <c r="E55" s="149"/>
      <c r="F55" s="149"/>
      <c r="G55" s="149"/>
      <c r="H55" s="148"/>
    </row>
    <row r="56" spans="1:8" s="5" customFormat="1" ht="15">
      <c r="A56" s="150" t="s">
        <v>43</v>
      </c>
      <c r="B56" s="149"/>
      <c r="C56" s="149"/>
      <c r="D56" s="149"/>
      <c r="E56" s="149"/>
      <c r="F56" s="149"/>
      <c r="G56" s="149"/>
      <c r="H56" s="148"/>
    </row>
    <row r="57" spans="1:8" s="5" customFormat="1" ht="15">
      <c r="A57" s="18"/>
      <c r="B57" s="18"/>
      <c r="C57" s="18"/>
      <c r="D57" s="18"/>
      <c r="E57" s="18"/>
      <c r="F57" s="18"/>
      <c r="G57" s="18"/>
      <c r="H57" s="6"/>
    </row>
    <row r="58" spans="1:8" s="5" customFormat="1" ht="15">
      <c r="A58" s="18"/>
      <c r="B58" s="18"/>
      <c r="C58" s="18"/>
      <c r="D58" s="18"/>
      <c r="E58" s="18"/>
      <c r="F58" s="18"/>
      <c r="G58" s="18"/>
      <c r="H58" s="6"/>
    </row>
    <row r="59" spans="1:8" s="5" customFormat="1" ht="15">
      <c r="A59" s="18"/>
      <c r="B59" s="18"/>
      <c r="C59" s="18"/>
      <c r="D59" s="18"/>
      <c r="E59" s="12"/>
      <c r="F59" s="18"/>
      <c r="G59" s="18"/>
      <c r="H59" s="6"/>
    </row>
    <row r="60" spans="1:8" s="5" customFormat="1" ht="15">
      <c r="A60" s="18"/>
      <c r="B60" s="18"/>
      <c r="C60" s="14"/>
      <c r="D60" s="14"/>
      <c r="E60" s="18"/>
      <c r="F60" s="18"/>
      <c r="G60" s="18"/>
      <c r="H60" s="6"/>
    </row>
    <row r="61" spans="1:8" s="5" customFormat="1" ht="15">
      <c r="A61" s="18"/>
      <c r="B61" s="18"/>
      <c r="C61" s="18"/>
      <c r="D61" s="18"/>
      <c r="E61" s="18"/>
      <c r="F61" s="18"/>
      <c r="G61" s="18"/>
      <c r="H61" s="6"/>
    </row>
    <row r="62" spans="1:8" s="5" customFormat="1" ht="15">
      <c r="A62" s="18"/>
      <c r="B62" s="15"/>
      <c r="C62" s="15"/>
      <c r="D62" s="15"/>
      <c r="E62" s="18"/>
      <c r="F62" s="18"/>
      <c r="G62" s="18"/>
      <c r="H62" s="6"/>
    </row>
    <row r="63" spans="1:8" s="5" customFormat="1" ht="15">
      <c r="A63" s="18"/>
      <c r="B63" s="18"/>
      <c r="C63" s="18"/>
      <c r="D63" s="18"/>
      <c r="E63" s="18"/>
      <c r="F63" s="18"/>
      <c r="G63" s="18"/>
      <c r="H63" s="6"/>
    </row>
    <row r="64" spans="1:8" s="5" customFormat="1" ht="15">
      <c r="A64" s="18"/>
      <c r="B64" s="18"/>
      <c r="C64" s="18"/>
      <c r="D64" s="18"/>
      <c r="E64" s="18"/>
      <c r="F64" s="18"/>
      <c r="G64" s="18"/>
      <c r="H64" s="6"/>
    </row>
    <row r="65" spans="1:8" s="5" customFormat="1" ht="15">
      <c r="A65" s="6"/>
      <c r="B65" s="6"/>
      <c r="C65" s="6"/>
      <c r="D65" s="6"/>
      <c r="E65" s="6"/>
      <c r="F65" s="6"/>
      <c r="G65" s="6"/>
      <c r="H65" s="6"/>
    </row>
    <row r="66" s="5" customFormat="1" ht="15"/>
    <row r="67" s="5" customFormat="1" ht="15"/>
  </sheetData>
  <sheetProtection sheet="1" objects="1" scenarios="1"/>
  <mergeCells count="45">
    <mergeCell ref="A40:F40"/>
    <mergeCell ref="A31:E31"/>
    <mergeCell ref="A32:E32"/>
    <mergeCell ref="A34:E34"/>
    <mergeCell ref="A35:F35"/>
    <mergeCell ref="A33:E33"/>
    <mergeCell ref="A36:G36"/>
    <mergeCell ref="A1:H1"/>
    <mergeCell ref="A2:H2"/>
    <mergeCell ref="G6:G7"/>
    <mergeCell ref="C20:D20"/>
    <mergeCell ref="A20:B20"/>
    <mergeCell ref="B9:E9"/>
    <mergeCell ref="B5:E5"/>
    <mergeCell ref="B7:E7"/>
    <mergeCell ref="A19:B19"/>
    <mergeCell ref="C15:F15"/>
    <mergeCell ref="A52:C52"/>
    <mergeCell ref="E51:G51"/>
    <mergeCell ref="E52:G52"/>
    <mergeCell ref="G23:G24"/>
    <mergeCell ref="A38:E38"/>
    <mergeCell ref="C25:C26"/>
    <mergeCell ref="A24:B24"/>
    <mergeCell ref="C21:C22"/>
    <mergeCell ref="C11:F11"/>
    <mergeCell ref="C13:F13"/>
    <mergeCell ref="A25:B26"/>
    <mergeCell ref="F25:F26"/>
    <mergeCell ref="A13:B13"/>
    <mergeCell ref="A11:B11"/>
    <mergeCell ref="F21:F22"/>
    <mergeCell ref="F23:F24"/>
    <mergeCell ref="C17:E17"/>
    <mergeCell ref="A23:B23"/>
    <mergeCell ref="E21:E22"/>
    <mergeCell ref="A51:C51"/>
    <mergeCell ref="A28:B28"/>
    <mergeCell ref="A39:F39"/>
    <mergeCell ref="A30:E30"/>
    <mergeCell ref="A37:E37"/>
    <mergeCell ref="A27:G27"/>
    <mergeCell ref="G25:G26"/>
    <mergeCell ref="A29:E29"/>
    <mergeCell ref="G21:G22"/>
  </mergeCells>
  <printOptions horizontalCentered="1"/>
  <pageMargins left="0.8661417322834646" right="0.2362204724409449" top="0.6692913385826772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4.25390625" style="0" customWidth="1"/>
    <col min="2" max="2" width="13.875" style="0" customWidth="1"/>
    <col min="3" max="3" width="6.875" style="0" customWidth="1"/>
    <col min="4" max="4" width="12.75390625" style="0" customWidth="1"/>
    <col min="5" max="5" width="11.00390625" style="0" customWidth="1"/>
    <col min="6" max="6" width="10.75390625" style="0" customWidth="1"/>
    <col min="7" max="7" width="14.25390625" style="0" customWidth="1"/>
  </cols>
  <sheetData>
    <row r="1" spans="1:8" ht="18">
      <c r="A1" s="297" t="s">
        <v>2</v>
      </c>
      <c r="B1" s="297"/>
      <c r="C1" s="297"/>
      <c r="D1" s="297"/>
      <c r="E1" s="297"/>
      <c r="F1" s="297"/>
      <c r="G1" s="297"/>
      <c r="H1" s="297"/>
    </row>
    <row r="2" spans="1:8" ht="15.75">
      <c r="A2" s="298" t="s">
        <v>3</v>
      </c>
      <c r="B2" s="298"/>
      <c r="C2" s="298"/>
      <c r="D2" s="298"/>
      <c r="E2" s="298"/>
      <c r="F2" s="298"/>
      <c r="G2" s="298"/>
      <c r="H2" s="298"/>
    </row>
    <row r="3" spans="1:8" ht="12.75" customHeight="1">
      <c r="A3" s="67"/>
      <c r="B3" s="67"/>
      <c r="C3" s="67"/>
      <c r="D3" s="67"/>
      <c r="E3" s="67"/>
      <c r="F3" s="67"/>
      <c r="G3" s="67"/>
      <c r="H3" s="67"/>
    </row>
    <row r="4" spans="1:8" ht="13.5" thickBot="1">
      <c r="A4" s="68"/>
      <c r="B4" s="68"/>
      <c r="C4" s="68"/>
      <c r="D4" s="68"/>
      <c r="E4" s="68"/>
      <c r="F4" s="68"/>
      <c r="G4" s="69"/>
      <c r="H4" s="68"/>
    </row>
    <row r="5" spans="1:8" ht="12.75">
      <c r="A5" s="68" t="s">
        <v>35</v>
      </c>
      <c r="B5" s="305"/>
      <c r="C5" s="305"/>
      <c r="D5" s="305"/>
      <c r="E5" s="305"/>
      <c r="F5" s="70"/>
      <c r="G5" s="71" t="s">
        <v>4</v>
      </c>
      <c r="H5" s="68"/>
    </row>
    <row r="6" spans="1:8" ht="12.75">
      <c r="A6" s="68"/>
      <c r="B6" s="68"/>
      <c r="C6" s="68"/>
      <c r="D6" s="68"/>
      <c r="E6" s="68"/>
      <c r="F6" s="68"/>
      <c r="G6" s="299"/>
      <c r="H6" s="68"/>
    </row>
    <row r="7" spans="1:8" s="4" customFormat="1" ht="12.75" customHeight="1" thickBot="1">
      <c r="A7" s="72" t="s">
        <v>36</v>
      </c>
      <c r="B7" s="305"/>
      <c r="C7" s="305"/>
      <c r="D7" s="305"/>
      <c r="E7" s="305"/>
      <c r="F7" s="73"/>
      <c r="G7" s="300"/>
      <c r="H7" s="74"/>
    </row>
    <row r="8" spans="1:8" s="4" customFormat="1" ht="12.75" customHeight="1">
      <c r="A8" s="74"/>
      <c r="B8" s="74"/>
      <c r="C8" s="74"/>
      <c r="D8" s="74"/>
      <c r="E8" s="74"/>
      <c r="F8" s="74"/>
      <c r="G8" s="74"/>
      <c r="H8" s="74"/>
    </row>
    <row r="9" spans="1:8" ht="12.75">
      <c r="A9" s="68" t="s">
        <v>37</v>
      </c>
      <c r="B9" s="305"/>
      <c r="C9" s="305"/>
      <c r="D9" s="305"/>
      <c r="E9" s="305"/>
      <c r="F9" s="70"/>
      <c r="G9" s="68"/>
      <c r="H9" s="68"/>
    </row>
    <row r="10" spans="1:8" ht="12.75">
      <c r="A10" s="68"/>
      <c r="B10" s="68"/>
      <c r="C10" s="68"/>
      <c r="D10" s="68"/>
      <c r="E10" s="68"/>
      <c r="F10" s="68"/>
      <c r="G10" s="68"/>
      <c r="H10" s="68"/>
    </row>
    <row r="11" spans="1:8" ht="12.75">
      <c r="A11" s="278" t="s">
        <v>38</v>
      </c>
      <c r="B11" s="278"/>
      <c r="C11" s="270"/>
      <c r="D11" s="270"/>
      <c r="E11" s="270"/>
      <c r="F11" s="270"/>
      <c r="G11" s="68"/>
      <c r="H11" s="68"/>
    </row>
    <row r="12" spans="1:8" ht="12.75" customHeight="1">
      <c r="A12" s="68"/>
      <c r="B12" s="68"/>
      <c r="C12" s="68"/>
      <c r="D12" s="68"/>
      <c r="E12" s="75"/>
      <c r="F12" s="75"/>
      <c r="G12" s="75"/>
      <c r="H12" s="68"/>
    </row>
    <row r="13" spans="1:8" ht="15" customHeight="1">
      <c r="A13" s="278" t="s">
        <v>39</v>
      </c>
      <c r="B13" s="278"/>
      <c r="C13" s="271"/>
      <c r="D13" s="271"/>
      <c r="E13" s="271"/>
      <c r="F13" s="271"/>
      <c r="G13" s="75"/>
      <c r="H13" s="68"/>
    </row>
    <row r="14" spans="1:11" ht="9.75" customHeight="1">
      <c r="A14" s="76"/>
      <c r="B14" s="76"/>
      <c r="C14" s="76"/>
      <c r="D14" s="76"/>
      <c r="E14" s="76"/>
      <c r="F14" s="77"/>
      <c r="G14" s="77"/>
      <c r="H14" s="76"/>
      <c r="I14" s="2"/>
      <c r="J14" s="2"/>
      <c r="K14" s="2"/>
    </row>
    <row r="15" spans="1:8" ht="12.75" customHeight="1">
      <c r="A15" s="68" t="s">
        <v>40</v>
      </c>
      <c r="B15" s="78"/>
      <c r="C15" s="287"/>
      <c r="D15" s="287"/>
      <c r="E15" s="287"/>
      <c r="F15" s="287"/>
      <c r="G15" s="80"/>
      <c r="H15" s="68"/>
    </row>
    <row r="16" spans="1:8" ht="12.75" customHeight="1">
      <c r="A16" s="68"/>
      <c r="B16" s="78"/>
      <c r="C16" s="81"/>
      <c r="D16" s="81"/>
      <c r="E16" s="81"/>
      <c r="F16" s="81"/>
      <c r="G16" s="80"/>
      <c r="H16" s="68"/>
    </row>
    <row r="17" spans="1:8" ht="12.75" customHeight="1">
      <c r="A17" s="68" t="s">
        <v>46</v>
      </c>
      <c r="B17" s="78"/>
      <c r="C17" s="282"/>
      <c r="D17" s="283"/>
      <c r="E17" s="283"/>
      <c r="F17" s="79"/>
      <c r="G17" s="80"/>
      <c r="H17" s="68"/>
    </row>
    <row r="18" spans="1:8" ht="12.75">
      <c r="A18" s="68"/>
      <c r="B18" s="68"/>
      <c r="C18" s="68"/>
      <c r="D18" s="68"/>
      <c r="E18" s="68"/>
      <c r="F18" s="68"/>
      <c r="G18" s="68"/>
      <c r="H18" s="68"/>
    </row>
    <row r="19" spans="1:8" ht="15" thickBot="1">
      <c r="A19" s="286" t="s">
        <v>33</v>
      </c>
      <c r="B19" s="286"/>
      <c r="C19" s="82"/>
      <c r="D19" s="83" t="s">
        <v>34</v>
      </c>
      <c r="E19" s="84" t="s">
        <v>31</v>
      </c>
      <c r="F19" s="85"/>
      <c r="G19" s="86" t="s">
        <v>32</v>
      </c>
      <c r="H19" s="68"/>
    </row>
    <row r="20" spans="1:8" ht="15" customHeight="1" thickBot="1">
      <c r="A20" s="303"/>
      <c r="B20" s="304"/>
      <c r="C20" s="301" t="s">
        <v>8</v>
      </c>
      <c r="D20" s="302"/>
      <c r="E20" s="87" t="s">
        <v>7</v>
      </c>
      <c r="F20" s="88" t="s">
        <v>6</v>
      </c>
      <c r="G20" s="89" t="s">
        <v>5</v>
      </c>
      <c r="H20" s="68"/>
    </row>
    <row r="21" spans="1:8" ht="15.75" customHeight="1" thickTop="1">
      <c r="A21" s="54" t="s">
        <v>13</v>
      </c>
      <c r="B21" s="55" t="s">
        <v>10</v>
      </c>
      <c r="C21" s="295" t="s">
        <v>0</v>
      </c>
      <c r="D21" s="90"/>
      <c r="E21" s="251"/>
      <c r="F21" s="279">
        <v>0.5</v>
      </c>
      <c r="G21" s="296"/>
      <c r="H21" s="68"/>
    </row>
    <row r="22" spans="1:8" ht="15.75" customHeight="1">
      <c r="A22" s="56" t="s">
        <v>9</v>
      </c>
      <c r="B22" s="57" t="s">
        <v>11</v>
      </c>
      <c r="C22" s="294"/>
      <c r="D22" s="91"/>
      <c r="E22" s="252"/>
      <c r="F22" s="280"/>
      <c r="G22" s="291"/>
      <c r="H22" s="68"/>
    </row>
    <row r="23" spans="1:8" ht="15.75" customHeight="1">
      <c r="A23" s="284" t="s">
        <v>14</v>
      </c>
      <c r="B23" s="285"/>
      <c r="C23" s="113" t="s">
        <v>1</v>
      </c>
      <c r="D23" s="92"/>
      <c r="E23" s="93" t="s">
        <v>12</v>
      </c>
      <c r="F23" s="281">
        <v>0.1</v>
      </c>
      <c r="G23" s="290"/>
      <c r="H23" s="68"/>
    </row>
    <row r="24" spans="1:8" ht="15.75" customHeight="1">
      <c r="A24" s="274" t="s">
        <v>15</v>
      </c>
      <c r="B24" s="275"/>
      <c r="C24" s="58" t="s">
        <v>1</v>
      </c>
      <c r="D24" s="94"/>
      <c r="E24" s="95"/>
      <c r="F24" s="280"/>
      <c r="G24" s="291"/>
      <c r="H24" s="68"/>
    </row>
    <row r="25" spans="1:8" ht="9" customHeight="1">
      <c r="A25" s="272" t="s">
        <v>16</v>
      </c>
      <c r="B25" s="273"/>
      <c r="C25" s="293" t="s">
        <v>47</v>
      </c>
      <c r="D25" s="96" t="s">
        <v>17</v>
      </c>
      <c r="E25" s="96" t="s">
        <v>48</v>
      </c>
      <c r="F25" s="276">
        <v>0.3</v>
      </c>
      <c r="G25" s="268"/>
      <c r="H25" s="68"/>
    </row>
    <row r="26" spans="1:8" ht="15.75" customHeight="1">
      <c r="A26" s="274"/>
      <c r="B26" s="275"/>
      <c r="C26" s="294"/>
      <c r="D26" s="94"/>
      <c r="E26" s="97"/>
      <c r="F26" s="277"/>
      <c r="G26" s="269"/>
      <c r="H26" s="98"/>
    </row>
    <row r="27" spans="1:8" ht="15.75" customHeight="1">
      <c r="A27" s="265" t="s">
        <v>52</v>
      </c>
      <c r="B27" s="266"/>
      <c r="C27" s="266"/>
      <c r="D27" s="266"/>
      <c r="E27" s="266"/>
      <c r="F27" s="266"/>
      <c r="G27" s="267"/>
      <c r="H27" s="98"/>
    </row>
    <row r="28" spans="1:8" ht="15.75" customHeight="1">
      <c r="A28" s="254" t="s">
        <v>18</v>
      </c>
      <c r="B28" s="255"/>
      <c r="C28" s="60" t="s">
        <v>0</v>
      </c>
      <c r="D28" s="99"/>
      <c r="E28" s="100"/>
      <c r="F28" s="61" t="s">
        <v>49</v>
      </c>
      <c r="G28" s="62"/>
      <c r="H28" s="68"/>
    </row>
    <row r="29" spans="1:8" ht="15" customHeight="1">
      <c r="A29" s="259" t="s">
        <v>19</v>
      </c>
      <c r="B29" s="260"/>
      <c r="C29" s="260"/>
      <c r="D29" s="260"/>
      <c r="E29" s="261"/>
      <c r="F29" s="61" t="s">
        <v>49</v>
      </c>
      <c r="G29" s="62"/>
      <c r="H29" s="63">
        <f>IF(G29&lt;0,"záporná hodnota!",IF(G29&gt;4,"mimo rozsah!",""))</f>
      </c>
    </row>
    <row r="30" spans="1:9" ht="15" customHeight="1">
      <c r="A30" s="259" t="s">
        <v>20</v>
      </c>
      <c r="B30" s="260"/>
      <c r="C30" s="260"/>
      <c r="D30" s="260"/>
      <c r="E30" s="261"/>
      <c r="F30" s="61" t="s">
        <v>49</v>
      </c>
      <c r="G30" s="62"/>
      <c r="H30" s="63">
        <f>IF(G30&lt;0,"záporná hodnota!",IF(G30&gt;4,"mimo rozsah!",""))</f>
      </c>
      <c r="I30" s="1"/>
    </row>
    <row r="31" spans="1:8" ht="15" customHeight="1">
      <c r="A31" s="259" t="s">
        <v>21</v>
      </c>
      <c r="B31" s="260"/>
      <c r="C31" s="260"/>
      <c r="D31" s="260"/>
      <c r="E31" s="261"/>
      <c r="F31" s="61" t="s">
        <v>49</v>
      </c>
      <c r="G31" s="62"/>
      <c r="H31" s="63">
        <f>IF(G31&lt;0,"záporná hodnota!",IF(G31&gt;4,"mimo rozsah!",""))</f>
      </c>
    </row>
    <row r="32" spans="1:8" ht="15" customHeight="1">
      <c r="A32" s="259" t="s">
        <v>22</v>
      </c>
      <c r="B32" s="260"/>
      <c r="C32" s="260"/>
      <c r="D32" s="260"/>
      <c r="E32" s="261"/>
      <c r="F32" s="61" t="s">
        <v>50</v>
      </c>
      <c r="G32" s="62"/>
      <c r="H32" s="63">
        <f>IF(G32&lt;0,"záporná hodnota!",IF(G32&gt;2,"mimo rozsah!",""))</f>
      </c>
    </row>
    <row r="33" spans="1:8" ht="15" customHeight="1">
      <c r="A33" s="259" t="s">
        <v>23</v>
      </c>
      <c r="B33" s="260"/>
      <c r="C33" s="260"/>
      <c r="D33" s="260"/>
      <c r="E33" s="261"/>
      <c r="F33" s="61" t="s">
        <v>50</v>
      </c>
      <c r="G33" s="62"/>
      <c r="H33" s="63">
        <f>IF(G33&lt;0,"záporná hodnota!",IF(G33&gt;2,"mimo rozsah!",""))</f>
      </c>
    </row>
    <row r="34" spans="1:8" ht="15" customHeight="1" thickBot="1">
      <c r="A34" s="272" t="s">
        <v>24</v>
      </c>
      <c r="B34" s="292"/>
      <c r="C34" s="292"/>
      <c r="D34" s="292"/>
      <c r="E34" s="273"/>
      <c r="F34" s="64" t="s">
        <v>51</v>
      </c>
      <c r="G34" s="59"/>
      <c r="H34" s="63">
        <f>IF(G34&lt;0,"záporná hodnota!",IF(G34&gt;3,"mimo rozsah!",""))</f>
      </c>
    </row>
    <row r="35" spans="1:8" ht="15.75" customHeight="1" thickBot="1" thickTop="1">
      <c r="A35" s="306" t="s">
        <v>25</v>
      </c>
      <c r="B35" s="307"/>
      <c r="C35" s="307"/>
      <c r="D35" s="307"/>
      <c r="E35" s="307"/>
      <c r="F35" s="308"/>
      <c r="G35" s="65"/>
      <c r="H35" s="101"/>
    </row>
    <row r="36" spans="1:8" ht="15.75" customHeight="1" thickTop="1">
      <c r="A36" s="309" t="s">
        <v>26</v>
      </c>
      <c r="B36" s="310"/>
      <c r="C36" s="310"/>
      <c r="D36" s="310"/>
      <c r="E36" s="310"/>
      <c r="F36" s="310"/>
      <c r="G36" s="311"/>
      <c r="H36" s="114"/>
    </row>
    <row r="37" spans="1:8" ht="15.75" customHeight="1">
      <c r="A37" s="262" t="s">
        <v>27</v>
      </c>
      <c r="B37" s="263"/>
      <c r="C37" s="263"/>
      <c r="D37" s="263"/>
      <c r="E37" s="264"/>
      <c r="F37" s="64" t="s">
        <v>50</v>
      </c>
      <c r="G37" s="59"/>
      <c r="H37" s="63">
        <f>IF(G37&lt;0,"záporná hodnota!",IF(G37&gt;2,"mimo rozsah!",""))</f>
      </c>
    </row>
    <row r="38" spans="1:8" ht="15.75" customHeight="1" thickBot="1">
      <c r="A38" s="272" t="s">
        <v>28</v>
      </c>
      <c r="B38" s="292"/>
      <c r="C38" s="292"/>
      <c r="D38" s="292"/>
      <c r="E38" s="273"/>
      <c r="F38" s="64" t="s">
        <v>51</v>
      </c>
      <c r="G38" s="59"/>
      <c r="H38" s="63">
        <f>IF(G38&lt;0,"záporná hodnota!",IF(G38&gt;3,"mimo rozsah!",""))</f>
      </c>
    </row>
    <row r="39" spans="1:8" ht="16.5" thickBot="1" thickTop="1">
      <c r="A39" s="256" t="s">
        <v>54</v>
      </c>
      <c r="B39" s="257"/>
      <c r="C39" s="257"/>
      <c r="D39" s="257"/>
      <c r="E39" s="257"/>
      <c r="F39" s="258"/>
      <c r="G39" s="102"/>
      <c r="H39" s="101"/>
    </row>
    <row r="40" spans="1:8" ht="21.75" customHeight="1" thickBot="1" thickTop="1">
      <c r="A40" s="306" t="s">
        <v>53</v>
      </c>
      <c r="B40" s="307"/>
      <c r="C40" s="307"/>
      <c r="D40" s="307"/>
      <c r="E40" s="307"/>
      <c r="F40" s="308"/>
      <c r="G40" s="66"/>
      <c r="H40" s="103"/>
    </row>
    <row r="41" spans="1:8" ht="13.5" thickTop="1">
      <c r="A41" s="103"/>
      <c r="B41" s="103"/>
      <c r="C41" s="103"/>
      <c r="D41" s="103"/>
      <c r="E41" s="103"/>
      <c r="F41" s="103"/>
      <c r="G41" s="103"/>
      <c r="H41" s="103"/>
    </row>
    <row r="42" spans="1:8" ht="12.75">
      <c r="A42" s="104"/>
      <c r="B42" s="104"/>
      <c r="C42" s="104"/>
      <c r="D42" s="104"/>
      <c r="E42" s="104"/>
      <c r="F42" s="104"/>
      <c r="G42" s="104"/>
      <c r="H42" s="103"/>
    </row>
    <row r="43" spans="1:8" s="5" customFormat="1" ht="15" hidden="1">
      <c r="A43" s="105"/>
      <c r="B43" s="105"/>
      <c r="C43" s="105"/>
      <c r="D43" s="105"/>
      <c r="E43" s="105"/>
      <c r="F43" s="105"/>
      <c r="G43" s="105"/>
      <c r="H43" s="106"/>
    </row>
    <row r="44" spans="1:8" s="5" customFormat="1" ht="15" hidden="1">
      <c r="A44" s="105"/>
      <c r="B44" s="105"/>
      <c r="C44" s="105"/>
      <c r="D44" s="105"/>
      <c r="E44" s="105"/>
      <c r="F44" s="105"/>
      <c r="G44" s="105"/>
      <c r="H44" s="106"/>
    </row>
    <row r="45" spans="1:8" s="5" customFormat="1" ht="15" hidden="1">
      <c r="A45" s="105"/>
      <c r="B45" s="105"/>
      <c r="C45" s="105"/>
      <c r="D45" s="105"/>
      <c r="E45" s="105"/>
      <c r="F45" s="105"/>
      <c r="G45" s="105"/>
      <c r="H45" s="106"/>
    </row>
    <row r="46" spans="1:8" s="5" customFormat="1" ht="15" hidden="1">
      <c r="A46" s="105"/>
      <c r="B46" s="105"/>
      <c r="C46" s="105"/>
      <c r="D46" s="105"/>
      <c r="E46" s="105"/>
      <c r="F46" s="105"/>
      <c r="G46" s="105"/>
      <c r="H46" s="106"/>
    </row>
    <row r="47" spans="1:8" s="5" customFormat="1" ht="15">
      <c r="A47" s="105"/>
      <c r="B47" s="105"/>
      <c r="C47" s="105"/>
      <c r="D47" s="107"/>
      <c r="E47" s="105"/>
      <c r="F47" s="105"/>
      <c r="G47" s="105"/>
      <c r="H47" s="106"/>
    </row>
    <row r="48" spans="1:8" s="5" customFormat="1" ht="15">
      <c r="A48" s="105"/>
      <c r="B48" s="105"/>
      <c r="C48" s="105"/>
      <c r="D48" s="105"/>
      <c r="E48" s="105"/>
      <c r="F48" s="105"/>
      <c r="G48" s="105"/>
      <c r="H48" s="106"/>
    </row>
    <row r="49" spans="1:8" s="5" customFormat="1" ht="15">
      <c r="A49" s="105"/>
      <c r="B49" s="105"/>
      <c r="C49" s="105"/>
      <c r="D49" s="105"/>
      <c r="E49" s="105"/>
      <c r="F49" s="105"/>
      <c r="G49" s="105"/>
      <c r="H49" s="106"/>
    </row>
    <row r="50" spans="1:8" s="5" customFormat="1" ht="15">
      <c r="A50" s="105"/>
      <c r="B50" s="105"/>
      <c r="C50" s="105"/>
      <c r="D50" s="105"/>
      <c r="E50" s="105"/>
      <c r="F50" s="105"/>
      <c r="G50" s="105"/>
      <c r="H50" s="106"/>
    </row>
    <row r="51" spans="1:8" s="5" customFormat="1" ht="15.75">
      <c r="A51" s="253"/>
      <c r="B51" s="253"/>
      <c r="C51" s="253"/>
      <c r="D51" s="105"/>
      <c r="E51" s="289"/>
      <c r="F51" s="289"/>
      <c r="G51" s="289"/>
      <c r="H51" s="106"/>
    </row>
    <row r="52" spans="1:8" s="5" customFormat="1" ht="15.75" customHeight="1">
      <c r="A52" s="288" t="s">
        <v>29</v>
      </c>
      <c r="B52" s="288"/>
      <c r="C52" s="288"/>
      <c r="D52" s="105"/>
      <c r="E52" s="288" t="s">
        <v>30</v>
      </c>
      <c r="F52" s="288"/>
      <c r="G52" s="288"/>
      <c r="H52" s="106"/>
    </row>
    <row r="53" spans="1:8" s="5" customFormat="1" ht="15">
      <c r="A53" s="108"/>
      <c r="B53" s="108"/>
      <c r="C53" s="108"/>
      <c r="D53" s="108"/>
      <c r="E53" s="108"/>
      <c r="F53" s="108"/>
      <c r="G53" s="108"/>
      <c r="H53" s="109"/>
    </row>
    <row r="54" spans="1:8" s="5" customFormat="1" ht="15">
      <c r="A54" s="110"/>
      <c r="B54" s="110"/>
      <c r="C54" s="110"/>
      <c r="D54" s="110"/>
      <c r="E54" s="110"/>
      <c r="F54" s="110"/>
      <c r="G54" s="110"/>
      <c r="H54" s="109"/>
    </row>
    <row r="55" spans="1:8" s="5" customFormat="1" ht="15">
      <c r="A55" s="110"/>
      <c r="B55" s="110"/>
      <c r="C55" s="110"/>
      <c r="D55" s="110"/>
      <c r="E55" s="110"/>
      <c r="F55" s="110"/>
      <c r="G55" s="110"/>
      <c r="H55" s="109"/>
    </row>
    <row r="56" spans="1:8" s="5" customFormat="1" ht="15">
      <c r="A56" s="111" t="s">
        <v>43</v>
      </c>
      <c r="B56" s="110"/>
      <c r="C56" s="110"/>
      <c r="D56" s="110"/>
      <c r="E56" s="110"/>
      <c r="F56" s="110"/>
      <c r="G56" s="110"/>
      <c r="H56" s="109"/>
    </row>
    <row r="57" spans="1:8" s="5" customFormat="1" ht="15">
      <c r="A57" s="18"/>
      <c r="B57" s="18"/>
      <c r="C57" s="18"/>
      <c r="D57" s="18"/>
      <c r="E57" s="18"/>
      <c r="F57" s="18"/>
      <c r="G57" s="18"/>
      <c r="H57" s="6"/>
    </row>
    <row r="58" spans="1:8" s="5" customFormat="1" ht="15">
      <c r="A58" s="18"/>
      <c r="B58" s="18"/>
      <c r="C58" s="18"/>
      <c r="D58" s="18"/>
      <c r="E58" s="18"/>
      <c r="F58" s="18"/>
      <c r="G58" s="18"/>
      <c r="H58" s="6"/>
    </row>
    <row r="59" spans="1:8" s="5" customFormat="1" ht="15">
      <c r="A59" s="18"/>
      <c r="B59" s="18"/>
      <c r="C59" s="18"/>
      <c r="D59" s="18"/>
      <c r="E59" s="12"/>
      <c r="F59" s="18"/>
      <c r="G59" s="18"/>
      <c r="H59" s="6"/>
    </row>
    <row r="60" spans="1:8" s="5" customFormat="1" ht="15">
      <c r="A60" s="18"/>
      <c r="B60" s="18"/>
      <c r="C60" s="14"/>
      <c r="D60" s="14"/>
      <c r="E60" s="18"/>
      <c r="F60" s="18"/>
      <c r="G60" s="18"/>
      <c r="H60" s="6"/>
    </row>
    <row r="61" spans="1:8" s="5" customFormat="1" ht="15">
      <c r="A61" s="18"/>
      <c r="B61" s="18"/>
      <c r="C61" s="18"/>
      <c r="D61" s="18"/>
      <c r="E61" s="18"/>
      <c r="F61" s="18"/>
      <c r="G61" s="18"/>
      <c r="H61" s="6"/>
    </row>
    <row r="62" spans="1:8" s="5" customFormat="1" ht="15">
      <c r="A62" s="18"/>
      <c r="B62" s="15"/>
      <c r="C62" s="15"/>
      <c r="D62" s="15"/>
      <c r="E62" s="18"/>
      <c r="F62" s="18"/>
      <c r="G62" s="18"/>
      <c r="H62" s="6"/>
    </row>
    <row r="63" spans="1:8" s="5" customFormat="1" ht="15">
      <c r="A63" s="18"/>
      <c r="B63" s="18"/>
      <c r="C63" s="18"/>
      <c r="D63" s="18"/>
      <c r="E63" s="18"/>
      <c r="F63" s="18"/>
      <c r="G63" s="18"/>
      <c r="H63" s="6"/>
    </row>
    <row r="64" spans="1:8" s="5" customFormat="1" ht="15">
      <c r="A64" s="18"/>
      <c r="B64" s="18"/>
      <c r="C64" s="18"/>
      <c r="D64" s="18"/>
      <c r="E64" s="18"/>
      <c r="F64" s="18"/>
      <c r="G64" s="18"/>
      <c r="H64" s="6"/>
    </row>
    <row r="65" spans="1:8" s="5" customFormat="1" ht="15">
      <c r="A65" s="6"/>
      <c r="B65" s="6"/>
      <c r="C65" s="6"/>
      <c r="D65" s="6"/>
      <c r="E65" s="6"/>
      <c r="F65" s="6"/>
      <c r="G65" s="6"/>
      <c r="H65" s="6"/>
    </row>
    <row r="66" s="5" customFormat="1" ht="15"/>
    <row r="67" s="5" customFormat="1" ht="15"/>
  </sheetData>
  <sheetProtection sheet="1" objects="1" scenarios="1"/>
  <mergeCells count="45">
    <mergeCell ref="A40:F40"/>
    <mergeCell ref="A31:E31"/>
    <mergeCell ref="A32:E32"/>
    <mergeCell ref="A34:E34"/>
    <mergeCell ref="A35:F35"/>
    <mergeCell ref="A33:E33"/>
    <mergeCell ref="A36:G36"/>
    <mergeCell ref="A1:H1"/>
    <mergeCell ref="A2:H2"/>
    <mergeCell ref="G6:G7"/>
    <mergeCell ref="C20:D20"/>
    <mergeCell ref="A20:B20"/>
    <mergeCell ref="B9:E9"/>
    <mergeCell ref="B5:E5"/>
    <mergeCell ref="B7:E7"/>
    <mergeCell ref="A19:B19"/>
    <mergeCell ref="C15:F15"/>
    <mergeCell ref="A52:C52"/>
    <mergeCell ref="E51:G51"/>
    <mergeCell ref="E52:G52"/>
    <mergeCell ref="G23:G24"/>
    <mergeCell ref="A38:E38"/>
    <mergeCell ref="C25:C26"/>
    <mergeCell ref="A24:B24"/>
    <mergeCell ref="C21:C22"/>
    <mergeCell ref="C11:F11"/>
    <mergeCell ref="C13:F13"/>
    <mergeCell ref="A25:B26"/>
    <mergeCell ref="F25:F26"/>
    <mergeCell ref="A13:B13"/>
    <mergeCell ref="A11:B11"/>
    <mergeCell ref="F21:F22"/>
    <mergeCell ref="F23:F24"/>
    <mergeCell ref="C17:E17"/>
    <mergeCell ref="A23:B23"/>
    <mergeCell ref="E21:E22"/>
    <mergeCell ref="A51:C51"/>
    <mergeCell ref="A28:B28"/>
    <mergeCell ref="A39:F39"/>
    <mergeCell ref="A30:E30"/>
    <mergeCell ref="A37:E37"/>
    <mergeCell ref="A27:G27"/>
    <mergeCell ref="G25:G26"/>
    <mergeCell ref="A29:E29"/>
    <mergeCell ref="G21:G22"/>
  </mergeCells>
  <printOptions horizontalCentered="1"/>
  <pageMargins left="0.8661417322834646" right="0.2362204724409449" top="0.6692913385826772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š.p. OZ Levice</dc:creator>
  <cp:keywords/>
  <dc:description/>
  <cp:lastModifiedBy>Pavel.Kohut</cp:lastModifiedBy>
  <cp:lastPrinted>2013-02-14T13:16:18Z</cp:lastPrinted>
  <dcterms:created xsi:type="dcterms:W3CDTF">2004-03-25T14:27:59Z</dcterms:created>
  <dcterms:modified xsi:type="dcterms:W3CDTF">2016-09-07T09:07:36Z</dcterms:modified>
  <cp:category/>
  <cp:version/>
  <cp:contentType/>
  <cp:contentStatus/>
</cp:coreProperties>
</file>