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0" sheetId="1" r:id="rId1"/>
    <sheet name="Vzor - nekopírovať" sheetId="2" r:id="rId2"/>
    <sheet name="Bez vzorcov a zvýraznení" sheetId="3" r:id="rId3"/>
  </sheets>
  <definedNames>
    <definedName name="_xlnm.Print_Area" localSheetId="0">'0'!$A$1:$N$68</definedName>
    <definedName name="_xlnm.Print_Area" localSheetId="2">'Bez vzorcov a zvýraznení'!$A$1:$L$67</definedName>
    <definedName name="_xlnm.Print_Area" localSheetId="1">'Vzor - nekopírovať'!$A$1:$L$67</definedName>
  </definedNames>
  <calcPr fullCalcOnLoad="1"/>
</workbook>
</file>

<file path=xl/sharedStrings.xml><?xml version="1.0" encoding="utf-8"?>
<sst xmlns="http://schemas.openxmlformats.org/spreadsheetml/2006/main" count="258" uniqueCount="89">
  <si>
    <t>Okres:</t>
  </si>
  <si>
    <t>Poľovný revír:</t>
  </si>
  <si>
    <t>kg</t>
  </si>
  <si>
    <t>Priemer</t>
  </si>
  <si>
    <t>Konštanta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</si>
  <si>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</si>
  <si>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</si>
  <si>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</si>
  <si>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</si>
  <si>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</si>
  <si>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</si>
  <si>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</si>
  <si>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</si>
  <si>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</si>
  <si>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</si>
  <si>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</si>
  <si>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Miesto a dátum hodnotenia</t>
  </si>
  <si>
    <t>11.</t>
  </si>
  <si>
    <t>12.</t>
  </si>
  <si>
    <t>13.</t>
  </si>
  <si>
    <t>14.</t>
  </si>
  <si>
    <t>15.</t>
  </si>
  <si>
    <t>cm</t>
  </si>
  <si>
    <t>Rimavská Sobota</t>
  </si>
  <si>
    <t>TABUĽKA</t>
  </si>
  <si>
    <t>Poľovná oblasť:</t>
  </si>
  <si>
    <t>Číslo poľovníckej trofeje</t>
  </si>
  <si>
    <t>Užívateľ poľovného revíru:</t>
  </si>
  <si>
    <t>Lovec (meno a priezvisko):</t>
  </si>
  <si>
    <t>Adresa lovca:</t>
  </si>
  <si>
    <t>Dátum ulovenia:</t>
  </si>
  <si>
    <t xml:space="preserve">   kg</t>
  </si>
  <si>
    <t xml:space="preserve">Vek: </t>
  </si>
  <si>
    <t>rokov</t>
  </si>
  <si>
    <t>Merané veličiny</t>
  </si>
  <si>
    <t xml:space="preserve">  Dĺžka kmeňov</t>
  </si>
  <si>
    <t xml:space="preserve">  Dĺžka očníc</t>
  </si>
  <si>
    <t xml:space="preserve">  Dĺžka lopát</t>
  </si>
  <si>
    <t xml:space="preserve">  Šírka lopát</t>
  </si>
  <si>
    <t xml:space="preserve">  Obvod ružíc</t>
  </si>
  <si>
    <t xml:space="preserve">  Dolný obvod kmeňov</t>
  </si>
  <si>
    <t xml:space="preserve">  Horný obvod kmeňov</t>
  </si>
  <si>
    <t xml:space="preserve">  Hmotnosť trofeje</t>
  </si>
  <si>
    <t>zrážka kg</t>
  </si>
  <si>
    <t>pravá  cm</t>
  </si>
  <si>
    <t>ľavá  cm</t>
  </si>
  <si>
    <t>pravý  cm</t>
  </si>
  <si>
    <t>ľavý  cm</t>
  </si>
  <si>
    <t>Súčet</t>
  </si>
  <si>
    <t>Čistá hmotnosť</t>
  </si>
  <si>
    <t>na hodnotenie danielých lopát podľa C.I.C.</t>
  </si>
  <si>
    <t>Hmotnosť vyvrhnutého daniela bez hlavy:</t>
  </si>
  <si>
    <t xml:space="preserve">    P r i r á ž k y</t>
  </si>
  <si>
    <t>0  -  2  body</t>
  </si>
  <si>
    <t>0  -  6  bodov</t>
  </si>
  <si>
    <t>0  -  5  bodov</t>
  </si>
  <si>
    <t>0  -  10  bodov</t>
  </si>
  <si>
    <t xml:space="preserve">  Zafarbenie</t>
  </si>
  <si>
    <t xml:space="preserve">  Čipkovanie a hroty lopát</t>
  </si>
  <si>
    <t xml:space="preserve">  Vyspelosť, tvar a pravidelnosť</t>
  </si>
  <si>
    <t xml:space="preserve">  Kladné body spolu:</t>
  </si>
  <si>
    <t xml:space="preserve">    Z r á ž k y</t>
  </si>
  <si>
    <t xml:space="preserve">  Nedostatočné rozpätie</t>
  </si>
  <si>
    <t xml:space="preserve">  Chyby lopát - tvarové</t>
  </si>
  <si>
    <t xml:space="preserve">  Chyby okrajov lopát a čipkovania</t>
  </si>
  <si>
    <t xml:space="preserve">  Nesúmernosť a nepravidelnosť</t>
  </si>
  <si>
    <t xml:space="preserve">  Zrážky spolu:</t>
  </si>
  <si>
    <t xml:space="preserve"> Konečná  bodová  hodnota  trofeje</t>
  </si>
  <si>
    <t>Podpisy hodnotiteľov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</si>
  <si>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</si>
  <si>
    <t>Levice,   23. 3. 2005</t>
  </si>
  <si>
    <t>S X  Hontianska, podobl.VII / 1-D15</t>
  </si>
  <si>
    <t>Španie pole</t>
  </si>
  <si>
    <t>Lesy SR, š.p., OZ Rimavská Sobota</t>
  </si>
  <si>
    <t>Ing. Ján Vzor</t>
  </si>
  <si>
    <t>VZOR</t>
  </si>
  <si>
    <t>Levice,  Vzorová  87</t>
  </si>
  <si>
    <t xml:space="preserve">%  </t>
  </si>
  <si>
    <t>Poľovný revír</t>
  </si>
  <si>
    <t>Užívateľ poľovného revíru</t>
  </si>
  <si>
    <t>Dátum ulovenia</t>
  </si>
  <si>
    <t>Lovec</t>
  </si>
  <si>
    <t>Adresa lovca</t>
  </si>
  <si>
    <t>vek</t>
  </si>
  <si>
    <t>Číslo  trofeje na prehliadke</t>
  </si>
  <si>
    <t>Váha  vyvrhnutého daniela bez hlavy</t>
  </si>
  <si>
    <t>Poľovná oblasť/lokalita</t>
  </si>
  <si>
    <t>Chovateľský celok</t>
  </si>
  <si>
    <t>Okresný úrad</t>
  </si>
</sst>
</file>

<file path=xl/styles.xml><?xml version="1.0" encoding="utf-8"?>
<styleSheet xmlns="http://schemas.openxmlformats.org/spreadsheetml/2006/main">
  <numFmts count="3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%"/>
    <numFmt numFmtId="189" formatCode="0.0"/>
    <numFmt numFmtId="190" formatCode="0.000"/>
  </numFmts>
  <fonts count="72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1"/>
      <color indexed="12"/>
      <name val="Arial CE"/>
      <family val="2"/>
    </font>
    <font>
      <i/>
      <sz val="12"/>
      <color indexed="12"/>
      <name val="Arial CE"/>
      <family val="2"/>
    </font>
    <font>
      <b/>
      <sz val="11"/>
      <color indexed="62"/>
      <name val="Arial CE"/>
      <family val="2"/>
    </font>
    <font>
      <sz val="6"/>
      <name val="Arial CE"/>
      <family val="0"/>
    </font>
    <font>
      <b/>
      <i/>
      <sz val="12"/>
      <name val="Arial CE"/>
      <family val="0"/>
    </font>
    <font>
      <sz val="8"/>
      <name val="Arial CE"/>
      <family val="0"/>
    </font>
    <font>
      <sz val="16"/>
      <name val="Arial CE"/>
      <family val="0"/>
    </font>
    <font>
      <sz val="18"/>
      <name val="Arial CE"/>
      <family val="2"/>
    </font>
    <font>
      <u val="single"/>
      <sz val="14"/>
      <name val="Arial CE"/>
      <family val="2"/>
    </font>
    <font>
      <sz val="26"/>
      <name val="Arial CE"/>
      <family val="2"/>
    </font>
    <font>
      <b/>
      <i/>
      <sz val="13"/>
      <name val="Arial CE"/>
      <family val="0"/>
    </font>
    <font>
      <sz val="13"/>
      <name val="Arial CE"/>
      <family val="0"/>
    </font>
    <font>
      <u val="single"/>
      <sz val="10"/>
      <name val="Arial CE"/>
      <family val="2"/>
    </font>
    <font>
      <i/>
      <sz val="10"/>
      <name val="Arial CE"/>
      <family val="0"/>
    </font>
    <font>
      <b/>
      <i/>
      <sz val="12"/>
      <color indexed="12"/>
      <name val="Arial CE"/>
      <family val="2"/>
    </font>
    <font>
      <b/>
      <i/>
      <sz val="14"/>
      <color indexed="12"/>
      <name val="Arial CE"/>
      <family val="2"/>
    </font>
    <font>
      <b/>
      <sz val="10"/>
      <color indexed="62"/>
      <name val="Arial CE"/>
      <family val="2"/>
    </font>
    <font>
      <b/>
      <i/>
      <sz val="12"/>
      <color indexed="62"/>
      <name val="Arial CE"/>
      <family val="2"/>
    </font>
    <font>
      <b/>
      <sz val="9"/>
      <color indexed="62"/>
      <name val="Arial CE"/>
      <family val="2"/>
    </font>
    <font>
      <b/>
      <i/>
      <sz val="14"/>
      <color indexed="62"/>
      <name val="Arial CE"/>
      <family val="2"/>
    </font>
    <font>
      <b/>
      <i/>
      <sz val="18"/>
      <color indexed="62"/>
      <name val="Arial CE"/>
      <family val="2"/>
    </font>
    <font>
      <sz val="6"/>
      <name val="Arial"/>
      <family val="2"/>
    </font>
    <font>
      <i/>
      <sz val="6"/>
      <name val="Arial CE"/>
      <family val="2"/>
    </font>
    <font>
      <b/>
      <i/>
      <sz val="10"/>
      <color indexed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0"/>
    </font>
    <font>
      <b/>
      <i/>
      <sz val="14"/>
      <name val="Arial CE"/>
      <family val="2"/>
    </font>
    <font>
      <b/>
      <i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5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2" fontId="12" fillId="33" borderId="11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0" fillId="33" borderId="25" xfId="0" applyFont="1" applyFill="1" applyBorder="1" applyAlignment="1">
      <alignment/>
    </xf>
    <xf numFmtId="2" fontId="29" fillId="33" borderId="26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/>
    </xf>
    <xf numFmtId="188" fontId="11" fillId="33" borderId="27" xfId="0" applyNumberFormat="1" applyFont="1" applyFill="1" applyBorder="1" applyAlignment="1">
      <alignment horizontal="center" vertical="center"/>
    </xf>
    <xf numFmtId="2" fontId="24" fillId="33" borderId="28" xfId="0" applyNumberFormat="1" applyFont="1" applyFill="1" applyBorder="1" applyAlignment="1" applyProtection="1">
      <alignment horizontal="center" vertical="center"/>
      <protection hidden="1"/>
    </xf>
    <xf numFmtId="189" fontId="1" fillId="33" borderId="22" xfId="0" applyNumberFormat="1" applyFont="1" applyFill="1" applyBorder="1" applyAlignment="1" applyProtection="1">
      <alignment/>
      <protection locked="0"/>
    </xf>
    <xf numFmtId="10" fontId="9" fillId="33" borderId="27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2" fontId="25" fillId="33" borderId="26" xfId="0" applyNumberFormat="1" applyFont="1" applyFill="1" applyBorder="1" applyAlignment="1">
      <alignment horizontal="center" vertical="center"/>
    </xf>
    <xf numFmtId="2" fontId="30" fillId="33" borderId="30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14" fillId="0" borderId="13" xfId="0" applyNumberFormat="1" applyFont="1" applyFill="1" applyBorder="1" applyAlignment="1" applyProtection="1">
      <alignment horizontal="center" vertical="center"/>
      <protection locked="0"/>
    </xf>
    <xf numFmtId="2" fontId="14" fillId="0" borderId="23" xfId="0" applyNumberFormat="1" applyFont="1" applyFill="1" applyBorder="1" applyAlignment="1" applyProtection="1">
      <alignment horizontal="center" vertical="center"/>
      <protection locked="0"/>
    </xf>
    <xf numFmtId="2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33" fillId="0" borderId="33" xfId="0" applyFont="1" applyBorder="1" applyAlignment="1" applyProtection="1">
      <alignment vertical="center"/>
      <protection hidden="1"/>
    </xf>
    <xf numFmtId="189" fontId="1" fillId="0" borderId="34" xfId="0" applyNumberFormat="1" applyFont="1" applyFill="1" applyBorder="1" applyAlignment="1" applyProtection="1">
      <alignment horizontal="center" vertical="center"/>
      <protection locked="0"/>
    </xf>
    <xf numFmtId="189" fontId="1" fillId="0" borderId="35" xfId="0" applyNumberFormat="1" applyFont="1" applyFill="1" applyBorder="1" applyAlignment="1" applyProtection="1">
      <alignment horizontal="center" vertical="center"/>
      <protection locked="0"/>
    </xf>
    <xf numFmtId="189" fontId="1" fillId="0" borderId="36" xfId="0" applyNumberFormat="1" applyFont="1" applyFill="1" applyBorder="1" applyAlignment="1" applyProtection="1">
      <alignment horizontal="center" vertical="center"/>
      <protection locked="0"/>
    </xf>
    <xf numFmtId="189" fontId="1" fillId="0" borderId="37" xfId="0" applyNumberFormat="1" applyFont="1" applyFill="1" applyBorder="1" applyAlignment="1" applyProtection="1">
      <alignment horizontal="center" vertical="center"/>
      <protection locked="0"/>
    </xf>
    <xf numFmtId="189" fontId="1" fillId="0" borderId="24" xfId="0" applyNumberFormat="1" applyFont="1" applyFill="1" applyBorder="1" applyAlignment="1" applyProtection="1">
      <alignment horizontal="center" vertical="center"/>
      <protection locked="0"/>
    </xf>
    <xf numFmtId="189" fontId="1" fillId="0" borderId="31" xfId="0" applyNumberFormat="1" applyFont="1" applyFill="1" applyBorder="1" applyAlignment="1" applyProtection="1">
      <alignment horizontal="center" vertical="center"/>
      <protection locked="0"/>
    </xf>
    <xf numFmtId="189" fontId="1" fillId="0" borderId="13" xfId="0" applyNumberFormat="1" applyFont="1" applyFill="1" applyBorder="1" applyAlignment="1" applyProtection="1">
      <alignment horizontal="center" vertical="center"/>
      <protection locked="0"/>
    </xf>
    <xf numFmtId="189" fontId="12" fillId="33" borderId="38" xfId="0" applyNumberFormat="1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6" fillId="33" borderId="13" xfId="0" applyFont="1" applyFill="1" applyBorder="1" applyAlignment="1" applyProtection="1">
      <alignment horizontal="center" vertical="center" wrapText="1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189" fontId="1" fillId="0" borderId="34" xfId="0" applyNumberFormat="1" applyFont="1" applyFill="1" applyBorder="1" applyAlignment="1" applyProtection="1">
      <alignment horizontal="center" vertical="center"/>
      <protection/>
    </xf>
    <xf numFmtId="2" fontId="12" fillId="33" borderId="11" xfId="0" applyNumberFormat="1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189" fontId="1" fillId="0" borderId="35" xfId="0" applyNumberFormat="1" applyFont="1" applyFill="1" applyBorder="1" applyAlignment="1" applyProtection="1">
      <alignment horizontal="center" vertical="center"/>
      <protection/>
    </xf>
    <xf numFmtId="189" fontId="1" fillId="0" borderId="36" xfId="0" applyNumberFormat="1" applyFont="1" applyFill="1" applyBorder="1" applyAlignment="1" applyProtection="1">
      <alignment horizontal="center" vertical="center"/>
      <protection/>
    </xf>
    <xf numFmtId="189" fontId="1" fillId="0" borderId="37" xfId="0" applyNumberFormat="1" applyFont="1" applyFill="1" applyBorder="1" applyAlignment="1" applyProtection="1">
      <alignment horizontal="center" vertical="center"/>
      <protection/>
    </xf>
    <xf numFmtId="189" fontId="1" fillId="0" borderId="24" xfId="0" applyNumberFormat="1" applyFont="1" applyFill="1" applyBorder="1" applyAlignment="1" applyProtection="1">
      <alignment horizontal="center" vertical="center"/>
      <protection/>
    </xf>
    <xf numFmtId="189" fontId="1" fillId="0" borderId="31" xfId="0" applyNumberFormat="1" applyFont="1" applyFill="1" applyBorder="1" applyAlignment="1" applyProtection="1">
      <alignment horizontal="center" vertical="center"/>
      <protection/>
    </xf>
    <xf numFmtId="189" fontId="12" fillId="33" borderId="38" xfId="0" applyNumberFormat="1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2" fontId="1" fillId="0" borderId="31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/>
      <protection/>
    </xf>
    <xf numFmtId="0" fontId="7" fillId="33" borderId="22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2" fontId="14" fillId="0" borderId="13" xfId="0" applyNumberFormat="1" applyFont="1" applyFill="1" applyBorder="1" applyAlignment="1" applyProtection="1">
      <alignment horizontal="center" vertical="center"/>
      <protection/>
    </xf>
    <xf numFmtId="2" fontId="14" fillId="0" borderId="23" xfId="0" applyNumberFormat="1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/>
    </xf>
    <xf numFmtId="2" fontId="14" fillId="0" borderId="32" xfId="0" applyNumberFormat="1" applyFont="1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/>
      <protection/>
    </xf>
    <xf numFmtId="0" fontId="10" fillId="33" borderId="25" xfId="0" applyFont="1" applyFill="1" applyBorder="1" applyAlignment="1" applyProtection="1">
      <alignment/>
      <protection/>
    </xf>
    <xf numFmtId="2" fontId="29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/>
      <protection/>
    </xf>
    <xf numFmtId="188" fontId="11" fillId="33" borderId="27" xfId="0" applyNumberFormat="1" applyFont="1" applyFill="1" applyBorder="1" applyAlignment="1" applyProtection="1">
      <alignment horizontal="center" vertical="center"/>
      <protection/>
    </xf>
    <xf numFmtId="189" fontId="1" fillId="33" borderId="22" xfId="0" applyNumberFormat="1" applyFont="1" applyFill="1" applyBorder="1" applyAlignment="1" applyProtection="1">
      <alignment/>
      <protection/>
    </xf>
    <xf numFmtId="10" fontId="9" fillId="33" borderId="27" xfId="0" applyNumberFormat="1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2" fontId="25" fillId="33" borderId="26" xfId="0" applyNumberFormat="1" applyFont="1" applyFill="1" applyBorder="1" applyAlignment="1" applyProtection="1">
      <alignment horizontal="center" vertical="center"/>
      <protection/>
    </xf>
    <xf numFmtId="2" fontId="30" fillId="33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14" fontId="5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vertical="center"/>
      <protection/>
    </xf>
    <xf numFmtId="0" fontId="35" fillId="0" borderId="33" xfId="0" applyFont="1" applyFill="1" applyBorder="1" applyAlignment="1" applyProtection="1">
      <alignment vertical="center"/>
      <protection hidden="1"/>
    </xf>
    <xf numFmtId="2" fontId="14" fillId="0" borderId="28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5" fillId="0" borderId="11" xfId="0" applyFont="1" applyFill="1" applyBorder="1" applyAlignment="1" applyProtection="1">
      <alignment horizontal="center" wrapText="1"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18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2" fontId="36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/>
      <protection/>
    </xf>
    <xf numFmtId="189" fontId="1" fillId="0" borderId="22" xfId="0" applyNumberFormat="1" applyFont="1" applyFill="1" applyBorder="1" applyAlignment="1" applyProtection="1">
      <alignment/>
      <protection/>
    </xf>
    <xf numFmtId="10" fontId="9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2" fontId="37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top"/>
      <protection/>
    </xf>
    <xf numFmtId="14" fontId="5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88" fontId="9" fillId="0" borderId="27" xfId="0" applyNumberFormat="1" applyFont="1" applyFill="1" applyBorder="1" applyAlignment="1" applyProtection="1">
      <alignment horizontal="right" vertical="center"/>
      <protection/>
    </xf>
    <xf numFmtId="0" fontId="14" fillId="34" borderId="10" xfId="0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2" fillId="0" borderId="39" xfId="0" applyFont="1" applyBorder="1" applyAlignment="1">
      <alignment horizontal="left"/>
    </xf>
    <xf numFmtId="2" fontId="1" fillId="0" borderId="39" xfId="0" applyNumberFormat="1" applyFont="1" applyBorder="1" applyAlignment="1">
      <alignment/>
    </xf>
    <xf numFmtId="0" fontId="9" fillId="34" borderId="12" xfId="0" applyFont="1" applyFill="1" applyBorder="1" applyAlignment="1" applyProtection="1">
      <alignment/>
      <protection locked="0"/>
    </xf>
    <xf numFmtId="14" fontId="20" fillId="34" borderId="10" xfId="0" applyNumberFormat="1" applyFont="1" applyFill="1" applyBorder="1" applyAlignment="1" applyProtection="1">
      <alignment/>
      <protection locked="0"/>
    </xf>
    <xf numFmtId="0" fontId="20" fillId="34" borderId="10" xfId="0" applyFont="1" applyFill="1" applyBorder="1" applyAlignment="1" applyProtection="1">
      <alignment/>
      <protection locked="0"/>
    </xf>
    <xf numFmtId="14" fontId="14" fillId="34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34" borderId="10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12" fillId="33" borderId="11" xfId="0" applyNumberFormat="1" applyFont="1" applyFill="1" applyBorder="1" applyAlignment="1">
      <alignment horizontal="center" vertical="center"/>
    </xf>
    <xf numFmtId="2" fontId="12" fillId="33" borderId="38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2" fontId="27" fillId="33" borderId="11" xfId="0" applyNumberFormat="1" applyFont="1" applyFill="1" applyBorder="1" applyAlignment="1">
      <alignment horizontal="center" vertical="center"/>
    </xf>
    <xf numFmtId="2" fontId="27" fillId="33" borderId="38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42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6" fillId="33" borderId="42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43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left"/>
    </xf>
    <xf numFmtId="0" fontId="5" fillId="34" borderId="10" xfId="0" applyFont="1" applyFill="1" applyBorder="1" applyAlignment="1" applyProtection="1">
      <alignment horizontal="center"/>
      <protection locked="0"/>
    </xf>
    <xf numFmtId="0" fontId="2" fillId="33" borderId="41" xfId="0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left" vertical="center"/>
      <protection/>
    </xf>
    <xf numFmtId="0" fontId="12" fillId="33" borderId="21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>
      <alignment horizontal="center"/>
      <protection/>
    </xf>
    <xf numFmtId="0" fontId="12" fillId="33" borderId="32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 applyProtection="1">
      <alignment horizontal="left"/>
      <protection/>
    </xf>
    <xf numFmtId="0" fontId="2" fillId="33" borderId="29" xfId="0" applyFont="1" applyFill="1" applyBorder="1" applyAlignment="1" applyProtection="1">
      <alignment horizontal="left"/>
      <protection/>
    </xf>
    <xf numFmtId="0" fontId="2" fillId="33" borderId="24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42" xfId="0" applyFont="1" applyFill="1" applyBorder="1" applyAlignment="1" applyProtection="1">
      <alignment horizontal="left"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43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10" fillId="33" borderId="29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center"/>
      <protection/>
    </xf>
    <xf numFmtId="2" fontId="27" fillId="33" borderId="11" xfId="0" applyNumberFormat="1" applyFont="1" applyFill="1" applyBorder="1" applyAlignment="1" applyProtection="1">
      <alignment horizontal="center" vertical="center"/>
      <protection/>
    </xf>
    <xf numFmtId="2" fontId="27" fillId="33" borderId="38" xfId="0" applyNumberFormat="1" applyFont="1" applyFill="1" applyBorder="1" applyAlignment="1" applyProtection="1">
      <alignment horizontal="center" vertical="center"/>
      <protection/>
    </xf>
    <xf numFmtId="2" fontId="12" fillId="33" borderId="11" xfId="0" applyNumberFormat="1" applyFont="1" applyFill="1" applyBorder="1" applyAlignment="1" applyProtection="1">
      <alignment horizontal="center" vertical="center"/>
      <protection/>
    </xf>
    <xf numFmtId="2" fontId="1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6" fillId="34" borderId="40" xfId="0" applyFont="1" applyFill="1" applyBorder="1" applyAlignment="1" applyProtection="1">
      <alignment horizontal="center" vertical="center"/>
      <protection/>
    </xf>
    <xf numFmtId="0" fontId="6" fillId="34" borderId="38" xfId="0" applyFont="1" applyFill="1" applyBorder="1" applyAlignment="1" applyProtection="1">
      <alignment horizontal="center" vertical="center"/>
      <protection/>
    </xf>
    <xf numFmtId="0" fontId="14" fillId="34" borderId="10" xfId="0" applyFont="1" applyFill="1" applyBorder="1" applyAlignment="1" applyProtection="1">
      <alignment/>
      <protection/>
    </xf>
    <xf numFmtId="0" fontId="8" fillId="34" borderId="1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35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0" fillId="34" borderId="10" xfId="0" applyFont="1" applyFill="1" applyBorder="1" applyAlignment="1" applyProtection="1">
      <alignment/>
      <protection/>
    </xf>
    <xf numFmtId="0" fontId="21" fillId="34" borderId="10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14" fontId="20" fillId="34" borderId="10" xfId="0" applyNumberFormat="1" applyFont="1" applyFill="1" applyBorder="1" applyAlignment="1" applyProtection="1">
      <alignment horizontal="left"/>
      <protection/>
    </xf>
    <xf numFmtId="0" fontId="20" fillId="34" borderId="10" xfId="0" applyFont="1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left"/>
      <protection/>
    </xf>
    <xf numFmtId="0" fontId="4" fillId="0" borderId="42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42" xfId="0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4" fillId="0" borderId="42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 applyProtection="1">
      <alignment horizontal="left"/>
      <protection/>
    </xf>
    <xf numFmtId="0" fontId="4" fillId="0" borderId="44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/>
      <protection/>
    </xf>
    <xf numFmtId="2" fontId="14" fillId="0" borderId="11" xfId="0" applyNumberFormat="1" applyFont="1" applyFill="1" applyBorder="1" applyAlignment="1" applyProtection="1">
      <alignment horizontal="center" vertical="center"/>
      <protection/>
    </xf>
    <xf numFmtId="2" fontId="14" fillId="0" borderId="38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4" fontId="20" fillId="0" borderId="10" xfId="0" applyNumberFormat="1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tabSelected="1" zoomScale="75" zoomScaleNormal="75" zoomScalePageLayoutView="0" workbookViewId="0" topLeftCell="A1">
      <selection activeCell="H25" sqref="H25"/>
    </sheetView>
  </sheetViews>
  <sheetFormatPr defaultColWidth="9.00390625" defaultRowHeight="12.75"/>
  <cols>
    <col min="2" max="2" width="19.125" style="0" customWidth="1"/>
    <col min="3" max="3" width="11.125" style="0" customWidth="1"/>
    <col min="4" max="4" width="10.00390625" style="0" customWidth="1"/>
    <col min="5" max="5" width="11.00390625" style="0" customWidth="1"/>
    <col min="6" max="6" width="9.625" style="0" customWidth="1"/>
    <col min="7" max="7" width="12.125" style="0" customWidth="1"/>
    <col min="8" max="8" width="10.75390625" style="0" customWidth="1"/>
    <col min="9" max="9" width="9.875" style="0" customWidth="1"/>
    <col min="10" max="10" width="10.75390625" style="0" customWidth="1"/>
    <col min="11" max="11" width="14.625" style="0" customWidth="1"/>
    <col min="12" max="12" width="1.75390625" style="0" customWidth="1"/>
    <col min="13" max="13" width="13.25390625" style="0" customWidth="1"/>
  </cols>
  <sheetData>
    <row r="1" spans="1:13" ht="25.5" customHeight="1">
      <c r="A1" s="253" t="s">
        <v>24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M1" s="239"/>
    </row>
    <row r="2" spans="1:13" ht="24" customHeight="1">
      <c r="A2" s="254" t="s">
        <v>50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M2" s="239"/>
    </row>
    <row r="3" spans="1:13" ht="6.75" customHeight="1">
      <c r="A3" s="8"/>
      <c r="B3" s="8"/>
      <c r="C3" s="8"/>
      <c r="D3" s="8"/>
      <c r="E3" s="8"/>
      <c r="F3" s="8"/>
      <c r="G3" s="8"/>
      <c r="H3" s="8"/>
      <c r="I3" s="9"/>
      <c r="J3" s="9"/>
      <c r="K3" s="9"/>
      <c r="M3" s="239"/>
    </row>
    <row r="4" spans="7:13" ht="6" customHeight="1" thickBot="1">
      <c r="G4" s="11"/>
      <c r="I4" s="10"/>
      <c r="J4" s="10"/>
      <c r="K4" s="10"/>
      <c r="M4" s="239"/>
    </row>
    <row r="5" spans="1:13" ht="23.25" customHeight="1">
      <c r="A5" s="247" t="s">
        <v>86</v>
      </c>
      <c r="B5" s="247"/>
      <c r="C5" s="248"/>
      <c r="D5" s="249"/>
      <c r="E5" s="249"/>
      <c r="F5" s="249"/>
      <c r="G5" s="249"/>
      <c r="H5" s="28"/>
      <c r="I5" s="12"/>
      <c r="J5" s="12"/>
      <c r="K5" s="27" t="s">
        <v>84</v>
      </c>
      <c r="M5" s="239"/>
    </row>
    <row r="6" spans="1:13" ht="15" customHeight="1">
      <c r="A6" s="4"/>
      <c r="B6" s="4"/>
      <c r="C6" s="4"/>
      <c r="D6" s="4"/>
      <c r="E6" s="4"/>
      <c r="F6" s="4"/>
      <c r="G6" s="29"/>
      <c r="H6" s="4"/>
      <c r="I6" s="10"/>
      <c r="J6" s="10"/>
      <c r="K6" s="251"/>
      <c r="L6" s="2"/>
      <c r="M6" s="240"/>
    </row>
    <row r="7" spans="1:13" ht="21" customHeight="1" thickBot="1">
      <c r="A7" s="25" t="s">
        <v>87</v>
      </c>
      <c r="B7" s="30"/>
      <c r="C7" s="248"/>
      <c r="D7" s="249"/>
      <c r="E7" s="249"/>
      <c r="F7" s="249"/>
      <c r="G7" s="249"/>
      <c r="H7" s="28"/>
      <c r="I7" s="31"/>
      <c r="J7" s="31"/>
      <c r="K7" s="252"/>
      <c r="L7" s="2"/>
      <c r="M7" s="240"/>
    </row>
    <row r="8" spans="1:13" ht="15" customHeight="1">
      <c r="A8" s="4"/>
      <c r="B8" s="4"/>
      <c r="C8" s="4"/>
      <c r="D8" s="4"/>
      <c r="E8" s="4"/>
      <c r="F8" s="4"/>
      <c r="G8" s="4"/>
      <c r="H8" s="4"/>
      <c r="I8" s="10"/>
      <c r="J8" s="10"/>
      <c r="K8" s="10"/>
      <c r="L8" s="2"/>
      <c r="M8" s="240"/>
    </row>
    <row r="9" spans="1:13" ht="17.25" customHeight="1">
      <c r="A9" s="247" t="s">
        <v>88</v>
      </c>
      <c r="B9" s="247"/>
      <c r="C9" s="248"/>
      <c r="D9" s="248"/>
      <c r="E9" s="248"/>
      <c r="F9" s="248"/>
      <c r="G9" s="249"/>
      <c r="H9" s="28"/>
      <c r="I9" s="32"/>
      <c r="J9" s="32"/>
      <c r="K9" s="13"/>
      <c r="L9" s="2"/>
      <c r="M9" s="240"/>
    </row>
    <row r="10" spans="1:13" ht="15" customHeight="1">
      <c r="A10" s="4"/>
      <c r="B10" s="4"/>
      <c r="C10" s="4"/>
      <c r="D10" s="4"/>
      <c r="E10" s="4"/>
      <c r="F10" s="4"/>
      <c r="G10" s="4"/>
      <c r="H10" s="4"/>
      <c r="I10" s="10"/>
      <c r="J10" s="10"/>
      <c r="K10" s="14"/>
      <c r="M10" s="239"/>
    </row>
    <row r="11" spans="1:13" ht="15.75" customHeight="1">
      <c r="A11" s="25" t="s">
        <v>78</v>
      </c>
      <c r="B11" s="25"/>
      <c r="C11" s="248"/>
      <c r="D11" s="249"/>
      <c r="E11" s="249"/>
      <c r="F11" s="249"/>
      <c r="G11" s="249"/>
      <c r="H11" s="28"/>
      <c r="I11" s="16"/>
      <c r="J11" s="15"/>
      <c r="K11" s="16"/>
      <c r="M11" s="239"/>
    </row>
    <row r="12" spans="1:13" ht="9.75" customHeight="1">
      <c r="A12" s="4"/>
      <c r="B12" s="4"/>
      <c r="C12" s="4"/>
      <c r="D12" s="4"/>
      <c r="E12" s="33"/>
      <c r="F12" s="33"/>
      <c r="G12" s="33"/>
      <c r="H12" s="4"/>
      <c r="I12" s="18"/>
      <c r="J12" s="34"/>
      <c r="K12" s="10"/>
      <c r="M12" s="239"/>
    </row>
    <row r="13" spans="1:13" ht="18.75" customHeight="1">
      <c r="A13" s="247" t="s">
        <v>79</v>
      </c>
      <c r="B13" s="247"/>
      <c r="C13" s="248"/>
      <c r="D13" s="248"/>
      <c r="E13" s="248"/>
      <c r="F13" s="248"/>
      <c r="G13" s="249"/>
      <c r="H13" s="249"/>
      <c r="I13" s="19" t="s">
        <v>80</v>
      </c>
      <c r="J13" s="35"/>
      <c r="K13" s="245"/>
      <c r="M13" s="239"/>
    </row>
    <row r="14" spans="1:13" ht="11.25" customHeight="1">
      <c r="A14" s="36"/>
      <c r="B14" s="36"/>
      <c r="C14" s="36"/>
      <c r="D14" s="36"/>
      <c r="E14" s="36"/>
      <c r="F14" s="37"/>
      <c r="G14" s="37"/>
      <c r="H14" s="36"/>
      <c r="I14" s="18"/>
      <c r="J14" s="34"/>
      <c r="K14" s="10"/>
      <c r="M14" s="239"/>
    </row>
    <row r="15" spans="1:13" ht="18" customHeight="1">
      <c r="A15" s="247" t="s">
        <v>81</v>
      </c>
      <c r="B15" s="250"/>
      <c r="C15" s="242"/>
      <c r="D15" s="242"/>
      <c r="E15" s="242"/>
      <c r="F15" s="242"/>
      <c r="G15" s="242"/>
      <c r="H15" s="242"/>
      <c r="I15" s="20"/>
      <c r="J15" s="21"/>
      <c r="K15" s="21"/>
      <c r="M15" s="239"/>
    </row>
    <row r="16" spans="1:13" ht="11.25" customHeight="1">
      <c r="A16" s="4"/>
      <c r="B16" s="22"/>
      <c r="C16" s="22"/>
      <c r="D16" s="22"/>
      <c r="E16" s="22"/>
      <c r="F16" s="22"/>
      <c r="G16" s="22"/>
      <c r="H16" s="22"/>
      <c r="I16" s="18"/>
      <c r="J16" s="10"/>
      <c r="K16" s="10"/>
      <c r="M16" s="239"/>
    </row>
    <row r="17" spans="1:13" ht="18" customHeight="1">
      <c r="A17" s="247" t="s">
        <v>82</v>
      </c>
      <c r="B17" s="247"/>
      <c r="C17" s="243"/>
      <c r="D17" s="244"/>
      <c r="E17" s="244"/>
      <c r="F17" s="243"/>
      <c r="G17" s="244"/>
      <c r="H17" s="244"/>
      <c r="I17" s="19"/>
      <c r="J17" s="12"/>
      <c r="K17" s="12"/>
      <c r="M17" s="239"/>
    </row>
    <row r="18" spans="1:13" ht="9.75" customHeight="1">
      <c r="A18" s="4"/>
      <c r="B18" s="4"/>
      <c r="C18" s="4"/>
      <c r="D18" s="4"/>
      <c r="E18" s="4"/>
      <c r="F18" s="4"/>
      <c r="G18" s="4"/>
      <c r="H18" s="4"/>
      <c r="I18" s="18"/>
      <c r="J18" s="23"/>
      <c r="K18" s="24"/>
      <c r="M18" s="239"/>
    </row>
    <row r="19" spans="1:13" ht="15" customHeight="1" thickBot="1">
      <c r="A19" s="246" t="s">
        <v>85</v>
      </c>
      <c r="B19" s="246"/>
      <c r="C19" s="246"/>
      <c r="D19" s="246"/>
      <c r="E19" s="238"/>
      <c r="F19" s="25" t="s">
        <v>31</v>
      </c>
      <c r="G19" s="26"/>
      <c r="H19" s="4"/>
      <c r="I19" s="40"/>
      <c r="J19" s="238"/>
      <c r="K19" s="39" t="s">
        <v>83</v>
      </c>
      <c r="M19" s="239"/>
    </row>
    <row r="20" spans="2:13" ht="15" customHeight="1" hidden="1" thickBot="1">
      <c r="B20" s="7"/>
      <c r="C20" s="7"/>
      <c r="D20" s="7"/>
      <c r="E20" s="7"/>
      <c r="F20" s="7"/>
      <c r="G20" s="7"/>
      <c r="H20" s="7"/>
      <c r="I20" s="7"/>
      <c r="J20" s="7"/>
      <c r="K20" s="7"/>
      <c r="M20" s="239"/>
    </row>
    <row r="21" ht="12.75" hidden="1">
      <c r="M21" s="239"/>
    </row>
    <row r="22" spans="6:13" ht="12.75" hidden="1">
      <c r="F22" s="1"/>
      <c r="M22" s="239"/>
    </row>
    <row r="23" ht="12.75" customHeight="1" hidden="1" thickBot="1">
      <c r="M23" s="239"/>
    </row>
    <row r="24" spans="8:13" ht="28.5" customHeight="1" thickBot="1">
      <c r="H24" s="50" t="s">
        <v>34</v>
      </c>
      <c r="I24" s="51" t="s">
        <v>3</v>
      </c>
      <c r="J24" s="52" t="s">
        <v>4</v>
      </c>
      <c r="K24" s="53" t="s">
        <v>5</v>
      </c>
      <c r="M24" s="239"/>
    </row>
    <row r="25" spans="1:13" ht="18.75" customHeight="1">
      <c r="A25" s="257" t="s">
        <v>6</v>
      </c>
      <c r="B25" s="259" t="s">
        <v>35</v>
      </c>
      <c r="C25" s="260"/>
      <c r="D25" s="260"/>
      <c r="E25" s="260"/>
      <c r="F25" s="261"/>
      <c r="G25" s="54" t="s">
        <v>46</v>
      </c>
      <c r="H25" s="86"/>
      <c r="I25" s="255">
        <f>SUM(H25:H26)/2</f>
        <v>0</v>
      </c>
      <c r="J25" s="255">
        <v>0.5</v>
      </c>
      <c r="K25" s="265">
        <f>I25*J25</f>
        <v>0</v>
      </c>
      <c r="M25" s="239"/>
    </row>
    <row r="26" spans="1:13" ht="18.75" customHeight="1" thickBot="1">
      <c r="A26" s="258"/>
      <c r="B26" s="262"/>
      <c r="C26" s="263"/>
      <c r="D26" s="263"/>
      <c r="E26" s="263"/>
      <c r="F26" s="264"/>
      <c r="G26" s="56" t="s">
        <v>47</v>
      </c>
      <c r="H26" s="87"/>
      <c r="I26" s="256"/>
      <c r="J26" s="256"/>
      <c r="K26" s="266"/>
      <c r="M26" s="239"/>
    </row>
    <row r="27" spans="1:13" ht="18.75" customHeight="1">
      <c r="A27" s="257" t="s">
        <v>7</v>
      </c>
      <c r="B27" s="259" t="s">
        <v>36</v>
      </c>
      <c r="C27" s="260"/>
      <c r="D27" s="260"/>
      <c r="E27" s="260"/>
      <c r="F27" s="261"/>
      <c r="G27" s="54" t="s">
        <v>44</v>
      </c>
      <c r="H27" s="86"/>
      <c r="I27" s="255">
        <f>SUM(H27:H28)/2</f>
        <v>0</v>
      </c>
      <c r="J27" s="255">
        <v>0.25</v>
      </c>
      <c r="K27" s="265">
        <f>I27*J27</f>
        <v>0</v>
      </c>
      <c r="M27" s="239"/>
    </row>
    <row r="28" spans="1:13" ht="18.75" customHeight="1" thickBot="1">
      <c r="A28" s="258"/>
      <c r="B28" s="262"/>
      <c r="C28" s="263"/>
      <c r="D28" s="263"/>
      <c r="E28" s="263"/>
      <c r="F28" s="264"/>
      <c r="G28" s="56" t="s">
        <v>45</v>
      </c>
      <c r="H28" s="87"/>
      <c r="I28" s="256"/>
      <c r="J28" s="256"/>
      <c r="K28" s="266"/>
      <c r="M28" s="239"/>
    </row>
    <row r="29" spans="1:13" ht="18.75" customHeight="1">
      <c r="A29" s="257" t="s">
        <v>8</v>
      </c>
      <c r="B29" s="259" t="s">
        <v>37</v>
      </c>
      <c r="C29" s="260"/>
      <c r="D29" s="260"/>
      <c r="E29" s="260"/>
      <c r="F29" s="261"/>
      <c r="G29" s="54" t="s">
        <v>44</v>
      </c>
      <c r="H29" s="86"/>
      <c r="I29" s="255">
        <f>SUM(H29:H30)/2</f>
        <v>0</v>
      </c>
      <c r="J29" s="255">
        <v>1</v>
      </c>
      <c r="K29" s="265">
        <f>I29*J29</f>
        <v>0</v>
      </c>
      <c r="M29" s="239"/>
    </row>
    <row r="30" spans="1:13" ht="18.75" customHeight="1" thickBot="1">
      <c r="A30" s="258"/>
      <c r="B30" s="262"/>
      <c r="C30" s="263"/>
      <c r="D30" s="263"/>
      <c r="E30" s="263"/>
      <c r="F30" s="264"/>
      <c r="G30" s="56" t="s">
        <v>45</v>
      </c>
      <c r="H30" s="88"/>
      <c r="I30" s="256"/>
      <c r="J30" s="256"/>
      <c r="K30" s="266"/>
      <c r="M30" s="241"/>
    </row>
    <row r="31" spans="1:13" ht="18.75" customHeight="1">
      <c r="A31" s="257" t="s">
        <v>9</v>
      </c>
      <c r="B31" s="259" t="s">
        <v>38</v>
      </c>
      <c r="C31" s="260"/>
      <c r="D31" s="260"/>
      <c r="E31" s="260"/>
      <c r="F31" s="261"/>
      <c r="G31" s="54" t="s">
        <v>44</v>
      </c>
      <c r="H31" s="86"/>
      <c r="I31" s="255">
        <f>SUM(H31:H32)/2</f>
        <v>0</v>
      </c>
      <c r="J31" s="255">
        <v>1.5</v>
      </c>
      <c r="K31" s="265">
        <f>I31*J31</f>
        <v>0</v>
      </c>
      <c r="M31" s="239"/>
    </row>
    <row r="32" spans="1:13" ht="18.75" customHeight="1" thickBot="1">
      <c r="A32" s="258"/>
      <c r="B32" s="262"/>
      <c r="C32" s="263"/>
      <c r="D32" s="263"/>
      <c r="E32" s="263"/>
      <c r="F32" s="264"/>
      <c r="G32" s="56" t="s">
        <v>45</v>
      </c>
      <c r="H32" s="89"/>
      <c r="I32" s="256"/>
      <c r="J32" s="256"/>
      <c r="K32" s="266"/>
      <c r="M32" s="239"/>
    </row>
    <row r="33" spans="1:13" ht="18.75" customHeight="1">
      <c r="A33" s="257" t="s">
        <v>10</v>
      </c>
      <c r="B33" s="259" t="s">
        <v>39</v>
      </c>
      <c r="C33" s="260"/>
      <c r="D33" s="260"/>
      <c r="E33" s="260"/>
      <c r="F33" s="261"/>
      <c r="G33" s="54" t="s">
        <v>46</v>
      </c>
      <c r="H33" s="86"/>
      <c r="I33" s="255">
        <f>SUM(H33:H34)/2</f>
        <v>0</v>
      </c>
      <c r="J33" s="255">
        <v>1</v>
      </c>
      <c r="K33" s="265">
        <f>I33*J33</f>
        <v>0</v>
      </c>
      <c r="M33" s="239"/>
    </row>
    <row r="34" spans="1:13" ht="18.75" customHeight="1" thickBot="1">
      <c r="A34" s="258"/>
      <c r="B34" s="262"/>
      <c r="C34" s="263"/>
      <c r="D34" s="263"/>
      <c r="E34" s="263"/>
      <c r="F34" s="264"/>
      <c r="G34" s="56" t="s">
        <v>47</v>
      </c>
      <c r="H34" s="88"/>
      <c r="I34" s="256"/>
      <c r="J34" s="256"/>
      <c r="K34" s="266"/>
      <c r="M34" s="239"/>
    </row>
    <row r="35" spans="1:13" ht="18.75" customHeight="1">
      <c r="A35" s="257" t="s">
        <v>11</v>
      </c>
      <c r="B35" s="259" t="s">
        <v>40</v>
      </c>
      <c r="C35" s="260"/>
      <c r="D35" s="260"/>
      <c r="E35" s="260"/>
      <c r="F35" s="261"/>
      <c r="G35" s="54" t="s">
        <v>46</v>
      </c>
      <c r="H35" s="90"/>
      <c r="I35" s="55" t="s">
        <v>48</v>
      </c>
      <c r="J35" s="255">
        <v>1</v>
      </c>
      <c r="K35" s="265">
        <f>I36*J35</f>
        <v>0</v>
      </c>
      <c r="M35" s="239"/>
    </row>
    <row r="36" spans="1:13" ht="18.75" customHeight="1" thickBot="1">
      <c r="A36" s="258"/>
      <c r="B36" s="262"/>
      <c r="C36" s="263"/>
      <c r="D36" s="263"/>
      <c r="E36" s="263"/>
      <c r="F36" s="264"/>
      <c r="G36" s="56" t="s">
        <v>47</v>
      </c>
      <c r="H36" s="91"/>
      <c r="I36" s="93">
        <f>SUM(H35:H36)</f>
        <v>0</v>
      </c>
      <c r="J36" s="256"/>
      <c r="K36" s="266"/>
      <c r="M36" s="239"/>
    </row>
    <row r="37" spans="1:13" ht="18.75" customHeight="1">
      <c r="A37" s="257" t="s">
        <v>12</v>
      </c>
      <c r="B37" s="259" t="s">
        <v>41</v>
      </c>
      <c r="C37" s="260"/>
      <c r="D37" s="260"/>
      <c r="E37" s="260"/>
      <c r="F37" s="261"/>
      <c r="G37" s="54" t="s">
        <v>46</v>
      </c>
      <c r="H37" s="90"/>
      <c r="I37" s="55" t="s">
        <v>48</v>
      </c>
      <c r="J37" s="255">
        <v>1</v>
      </c>
      <c r="K37" s="265">
        <f>I38*J37</f>
        <v>0</v>
      </c>
      <c r="M37" s="239"/>
    </row>
    <row r="38" spans="1:13" ht="18.75" customHeight="1" thickBot="1">
      <c r="A38" s="258"/>
      <c r="B38" s="262"/>
      <c r="C38" s="263"/>
      <c r="D38" s="263"/>
      <c r="E38" s="263"/>
      <c r="F38" s="264"/>
      <c r="G38" s="56" t="s">
        <v>47</v>
      </c>
      <c r="H38" s="91"/>
      <c r="I38" s="93">
        <f>SUM(H37:H38)</f>
        <v>0</v>
      </c>
      <c r="J38" s="256"/>
      <c r="K38" s="266"/>
      <c r="M38" s="239"/>
    </row>
    <row r="39" spans="1:13" ht="27" customHeight="1">
      <c r="A39" s="257" t="s">
        <v>13</v>
      </c>
      <c r="B39" s="259" t="s">
        <v>42</v>
      </c>
      <c r="C39" s="260"/>
      <c r="D39" s="260"/>
      <c r="E39" s="260"/>
      <c r="F39" s="261"/>
      <c r="G39" s="57" t="s">
        <v>2</v>
      </c>
      <c r="H39" s="80"/>
      <c r="I39" s="58" t="s">
        <v>49</v>
      </c>
      <c r="J39" s="255">
        <v>2</v>
      </c>
      <c r="K39" s="265">
        <f>I40*J39</f>
        <v>0</v>
      </c>
      <c r="M39" s="239"/>
    </row>
    <row r="40" spans="1:13" ht="26.25" customHeight="1" thickBot="1">
      <c r="A40" s="258"/>
      <c r="B40" s="262"/>
      <c r="C40" s="263"/>
      <c r="D40" s="263"/>
      <c r="E40" s="263"/>
      <c r="F40" s="264"/>
      <c r="G40" s="59" t="s">
        <v>43</v>
      </c>
      <c r="H40" s="81"/>
      <c r="I40" s="94">
        <f>SUM(H39-H40)</f>
        <v>0</v>
      </c>
      <c r="J40" s="256"/>
      <c r="K40" s="266"/>
      <c r="M40" s="239"/>
    </row>
    <row r="41" spans="1:13" ht="20.25" customHeight="1" thickBot="1">
      <c r="A41" s="282" t="s">
        <v>52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4"/>
      <c r="M41" s="239"/>
    </row>
    <row r="42" spans="1:13" ht="21" customHeight="1" thickBot="1">
      <c r="A42" s="60" t="s">
        <v>14</v>
      </c>
      <c r="B42" s="61" t="s">
        <v>57</v>
      </c>
      <c r="C42" s="62"/>
      <c r="D42" s="62"/>
      <c r="E42" s="62"/>
      <c r="F42" s="62"/>
      <c r="G42" s="63"/>
      <c r="H42" s="64"/>
      <c r="I42" s="267" t="s">
        <v>53</v>
      </c>
      <c r="J42" s="268"/>
      <c r="K42" s="82"/>
      <c r="L42" s="85">
        <f>IF(K42&lt;0,"záporná hodnota!",IF(K42&gt;2,"mimo rozsah!",""))</f>
      </c>
      <c r="M42" s="239"/>
    </row>
    <row r="43" spans="1:13" ht="21" customHeight="1" thickBot="1">
      <c r="A43" s="60" t="s">
        <v>15</v>
      </c>
      <c r="B43" s="273" t="s">
        <v>58</v>
      </c>
      <c r="C43" s="274"/>
      <c r="D43" s="274"/>
      <c r="E43" s="62"/>
      <c r="F43" s="62"/>
      <c r="G43" s="63"/>
      <c r="H43" s="63"/>
      <c r="I43" s="267" t="s">
        <v>54</v>
      </c>
      <c r="J43" s="268"/>
      <c r="K43" s="83"/>
      <c r="L43" s="85">
        <f>IF(K43&lt;0,"záporná hodnota!",IF(K43&gt;6,"mimo rozsah!",""))</f>
      </c>
      <c r="M43" s="239"/>
    </row>
    <row r="44" spans="1:13" ht="21" customHeight="1" thickBot="1">
      <c r="A44" s="17" t="s">
        <v>17</v>
      </c>
      <c r="B44" s="285" t="s">
        <v>59</v>
      </c>
      <c r="C44" s="286"/>
      <c r="D44" s="286"/>
      <c r="E44" s="286"/>
      <c r="F44" s="65"/>
      <c r="G44" s="65"/>
      <c r="H44" s="65"/>
      <c r="I44" s="269" t="s">
        <v>55</v>
      </c>
      <c r="J44" s="270"/>
      <c r="K44" s="84"/>
      <c r="L44" s="85">
        <f>IF(K44&lt;0,"záporná hodnota!",IF(K44&gt;5,"mimo rozsah!",""))</f>
      </c>
      <c r="M44" s="239"/>
    </row>
    <row r="45" spans="1:13" ht="21" customHeight="1" thickBot="1" thickTop="1">
      <c r="A45" s="275" t="s">
        <v>60</v>
      </c>
      <c r="B45" s="276"/>
      <c r="C45" s="276"/>
      <c r="D45" s="276"/>
      <c r="E45" s="66"/>
      <c r="F45" s="66"/>
      <c r="G45" s="66"/>
      <c r="H45" s="66"/>
      <c r="I45" s="67"/>
      <c r="J45" s="66"/>
      <c r="K45" s="68">
        <f>SUM(K25:K44)</f>
        <v>0</v>
      </c>
      <c r="M45" s="239"/>
    </row>
    <row r="46" spans="1:13" ht="21" customHeight="1" thickBot="1" thickTop="1">
      <c r="A46" s="277" t="s">
        <v>61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9"/>
      <c r="M46" s="239"/>
    </row>
    <row r="47" spans="1:13" ht="21.75" customHeight="1" thickBot="1">
      <c r="A47" s="69" t="s">
        <v>18</v>
      </c>
      <c r="B47" s="273" t="s">
        <v>62</v>
      </c>
      <c r="C47" s="274"/>
      <c r="D47" s="274"/>
      <c r="E47" s="70" t="s">
        <v>22</v>
      </c>
      <c r="F47" s="92"/>
      <c r="G47" s="71"/>
      <c r="H47" s="72" t="e">
        <f>F47/I25</f>
        <v>#DIV/0!</v>
      </c>
      <c r="I47" s="271" t="s">
        <v>54</v>
      </c>
      <c r="J47" s="272"/>
      <c r="K47" s="73" t="e">
        <f>IF(H47&lt;0.6005,6,IF(H47&lt;0.6505,5,IF(H47&lt;0.7005,4,IF(H47&lt;0.7505,3,IF(H47&lt;0.8005,2,IF(H47&lt;0.8505,1,0))))))</f>
        <v>#DIV/0!</v>
      </c>
      <c r="M47" s="239"/>
    </row>
    <row r="48" spans="1:13" ht="21.75" customHeight="1" thickBot="1">
      <c r="A48" s="69" t="s">
        <v>19</v>
      </c>
      <c r="B48" s="273" t="s">
        <v>63</v>
      </c>
      <c r="C48" s="274"/>
      <c r="D48" s="274"/>
      <c r="E48" s="71"/>
      <c r="F48" s="74"/>
      <c r="G48" s="71"/>
      <c r="H48" s="75"/>
      <c r="I48" s="271" t="s">
        <v>56</v>
      </c>
      <c r="J48" s="272"/>
      <c r="K48" s="82"/>
      <c r="L48" s="85">
        <f>IF(K48&lt;0,"záporná hodnota!",IF(K48&gt;10,"mimo rozsah!",""))</f>
      </c>
      <c r="M48" s="239"/>
    </row>
    <row r="49" spans="1:13" ht="21" customHeight="1" thickBot="1">
      <c r="A49" s="69" t="s">
        <v>20</v>
      </c>
      <c r="B49" s="273" t="s">
        <v>64</v>
      </c>
      <c r="C49" s="274"/>
      <c r="D49" s="274"/>
      <c r="E49" s="274"/>
      <c r="F49" s="63"/>
      <c r="G49" s="63"/>
      <c r="H49" s="76"/>
      <c r="I49" s="271" t="s">
        <v>53</v>
      </c>
      <c r="J49" s="272"/>
      <c r="K49" s="82"/>
      <c r="L49" s="85">
        <f>IF(K49&lt;0,"záporná hodnota!",IF(K49&gt;2,"mimo rozsah!",""))</f>
      </c>
      <c r="M49" s="239"/>
    </row>
    <row r="50" spans="1:13" ht="21" customHeight="1" thickBot="1">
      <c r="A50" s="77" t="s">
        <v>21</v>
      </c>
      <c r="B50" s="285" t="s">
        <v>65</v>
      </c>
      <c r="C50" s="286"/>
      <c r="D50" s="286"/>
      <c r="E50" s="286"/>
      <c r="F50" s="65"/>
      <c r="G50" s="65"/>
      <c r="H50" s="65"/>
      <c r="I50" s="280" t="s">
        <v>54</v>
      </c>
      <c r="J50" s="281"/>
      <c r="K50" s="84"/>
      <c r="L50" s="85">
        <f>IF(K50&lt;0,"záporná hodnota!",IF(K50&gt;6,"mimo rozsah!",""))</f>
      </c>
      <c r="M50" s="239"/>
    </row>
    <row r="51" spans="1:13" ht="21" customHeight="1" thickBot="1" thickTop="1">
      <c r="A51" s="292" t="s">
        <v>66</v>
      </c>
      <c r="B51" s="293"/>
      <c r="C51" s="293"/>
      <c r="D51" s="293"/>
      <c r="E51" s="293"/>
      <c r="F51" s="293"/>
      <c r="G51" s="293"/>
      <c r="H51" s="293"/>
      <c r="I51" s="293"/>
      <c r="J51" s="294"/>
      <c r="K51" s="78" t="e">
        <f>SUM(K47:K50)</f>
        <v>#DIV/0!</v>
      </c>
      <c r="M51" s="239"/>
    </row>
    <row r="52" spans="1:13" ht="24" customHeight="1" thickBot="1" thickTop="1">
      <c r="A52" s="289" t="s">
        <v>67</v>
      </c>
      <c r="B52" s="290"/>
      <c r="C52" s="290"/>
      <c r="D52" s="290"/>
      <c r="E52" s="290"/>
      <c r="F52" s="290"/>
      <c r="G52" s="290"/>
      <c r="H52" s="290"/>
      <c r="I52" s="290"/>
      <c r="J52" s="291"/>
      <c r="K52" s="79" t="e">
        <f>K45-K51</f>
        <v>#DIV/0!</v>
      </c>
      <c r="M52" s="239"/>
    </row>
    <row r="53" spans="1:13" ht="15" customHeight="1" thickTop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3"/>
      <c r="M53" s="239"/>
    </row>
    <row r="54" spans="1:13" ht="15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3"/>
      <c r="M54" s="239"/>
    </row>
    <row r="55" spans="1:13" ht="1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3"/>
      <c r="M55" s="239"/>
    </row>
    <row r="56" spans="1:13" ht="1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3"/>
      <c r="M56" s="239"/>
    </row>
    <row r="57" spans="1:13" ht="1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3"/>
      <c r="M57" s="239"/>
    </row>
    <row r="58" spans="1:13" ht="1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3"/>
      <c r="M58" s="239"/>
    </row>
    <row r="59" spans="1:13" ht="1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3"/>
      <c r="M59" s="239"/>
    </row>
    <row r="60" spans="1:13" ht="15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3"/>
      <c r="M60" s="239"/>
    </row>
    <row r="61" spans="1:13" ht="15" customHeight="1">
      <c r="A61" s="41"/>
      <c r="B61" s="44"/>
      <c r="C61" s="42"/>
      <c r="D61" s="42"/>
      <c r="E61" s="45"/>
      <c r="F61" s="42"/>
      <c r="G61" s="42"/>
      <c r="H61" s="6"/>
      <c r="I61" s="6"/>
      <c r="J61" s="6"/>
      <c r="K61" s="43"/>
      <c r="M61" s="239"/>
    </row>
    <row r="62" spans="1:13" ht="15" customHeight="1">
      <c r="A62" s="295"/>
      <c r="B62" s="295"/>
      <c r="C62" s="295"/>
      <c r="D62" s="4"/>
      <c r="E62" s="4"/>
      <c r="F62" s="4"/>
      <c r="G62" s="4"/>
      <c r="H62" s="288"/>
      <c r="I62" s="288"/>
      <c r="J62" s="288"/>
      <c r="K62" s="288"/>
      <c r="M62" s="239"/>
    </row>
    <row r="63" spans="1:13" ht="15" customHeight="1">
      <c r="A63" s="287" t="s">
        <v>16</v>
      </c>
      <c r="B63" s="287"/>
      <c r="C63" s="287"/>
      <c r="D63" s="46"/>
      <c r="E63" s="4"/>
      <c r="F63" s="4"/>
      <c r="G63" s="47"/>
      <c r="H63" s="287" t="s">
        <v>68</v>
      </c>
      <c r="I63" s="250"/>
      <c r="J63" s="250"/>
      <c r="K63" s="250"/>
      <c r="M63" s="239"/>
    </row>
    <row r="64" ht="15" customHeight="1">
      <c r="M64" s="239"/>
    </row>
    <row r="65" spans="1:13" ht="15" customHeight="1">
      <c r="A65" s="48"/>
      <c r="B65" s="48"/>
      <c r="C65" s="48"/>
      <c r="D65" s="46"/>
      <c r="E65" s="4"/>
      <c r="F65" s="4"/>
      <c r="G65" s="47"/>
      <c r="H65" s="48"/>
      <c r="I65" s="4"/>
      <c r="J65" s="4"/>
      <c r="K65" s="4"/>
      <c r="M65" s="239"/>
    </row>
    <row r="66" spans="1:13" ht="15" customHeight="1">
      <c r="A66" s="48"/>
      <c r="B66" s="48"/>
      <c r="C66" s="48"/>
      <c r="D66" s="46"/>
      <c r="E66" s="4"/>
      <c r="F66" s="4"/>
      <c r="G66" s="47"/>
      <c r="H66" s="48"/>
      <c r="I66" s="4"/>
      <c r="J66" s="4"/>
      <c r="K66" s="4"/>
      <c r="M66" s="239"/>
    </row>
    <row r="67" spans="1:13" ht="15" customHeight="1">
      <c r="A67" s="49" t="s">
        <v>69</v>
      </c>
      <c r="B67" s="3"/>
      <c r="C67" s="3"/>
      <c r="D67" s="4"/>
      <c r="E67" s="38"/>
      <c r="F67" s="4"/>
      <c r="G67" s="4"/>
      <c r="H67" s="3"/>
      <c r="I67" s="3"/>
      <c r="J67" s="3"/>
      <c r="K67" s="4"/>
      <c r="M67" s="239"/>
    </row>
    <row r="68" spans="1:11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sheetProtection/>
  <mergeCells count="73">
    <mergeCell ref="A63:C63"/>
    <mergeCell ref="H62:K62"/>
    <mergeCell ref="H63:K63"/>
    <mergeCell ref="B50:E50"/>
    <mergeCell ref="A52:J52"/>
    <mergeCell ref="A51:J51"/>
    <mergeCell ref="A62:C62"/>
    <mergeCell ref="A45:D45"/>
    <mergeCell ref="A46:K46"/>
    <mergeCell ref="I48:J48"/>
    <mergeCell ref="K39:K40"/>
    <mergeCell ref="I42:J42"/>
    <mergeCell ref="I50:J50"/>
    <mergeCell ref="A41:K41"/>
    <mergeCell ref="B43:D43"/>
    <mergeCell ref="B44:E44"/>
    <mergeCell ref="K35:K36"/>
    <mergeCell ref="K37:K38"/>
    <mergeCell ref="B37:F38"/>
    <mergeCell ref="B39:F40"/>
    <mergeCell ref="A37:A38"/>
    <mergeCell ref="I49:J49"/>
    <mergeCell ref="A39:A40"/>
    <mergeCell ref="B49:E49"/>
    <mergeCell ref="B47:D47"/>
    <mergeCell ref="B48:D48"/>
    <mergeCell ref="I43:J43"/>
    <mergeCell ref="I44:J44"/>
    <mergeCell ref="I47:J47"/>
    <mergeCell ref="J39:J40"/>
    <mergeCell ref="J35:J36"/>
    <mergeCell ref="J37:J38"/>
    <mergeCell ref="K27:K28"/>
    <mergeCell ref="K29:K30"/>
    <mergeCell ref="J29:J30"/>
    <mergeCell ref="J31:J32"/>
    <mergeCell ref="K31:K32"/>
    <mergeCell ref="K33:K34"/>
    <mergeCell ref="J33:J34"/>
    <mergeCell ref="B31:F32"/>
    <mergeCell ref="B33:F34"/>
    <mergeCell ref="A31:A32"/>
    <mergeCell ref="A25:A26"/>
    <mergeCell ref="A27:A28"/>
    <mergeCell ref="J25:J26"/>
    <mergeCell ref="J27:J28"/>
    <mergeCell ref="A33:A34"/>
    <mergeCell ref="A35:A36"/>
    <mergeCell ref="I31:I32"/>
    <mergeCell ref="I33:I34"/>
    <mergeCell ref="I27:I28"/>
    <mergeCell ref="I29:I30"/>
    <mergeCell ref="B35:F36"/>
    <mergeCell ref="A29:A30"/>
    <mergeCell ref="B27:F28"/>
    <mergeCell ref="B29:F30"/>
    <mergeCell ref="A1:K1"/>
    <mergeCell ref="A2:K2"/>
    <mergeCell ref="A5:B5"/>
    <mergeCell ref="C5:G5"/>
    <mergeCell ref="C11:G11"/>
    <mergeCell ref="I25:I26"/>
    <mergeCell ref="B25:F26"/>
    <mergeCell ref="K25:K26"/>
    <mergeCell ref="A19:D19"/>
    <mergeCell ref="A13:B13"/>
    <mergeCell ref="C13:H13"/>
    <mergeCell ref="A15:B15"/>
    <mergeCell ref="A17:B17"/>
    <mergeCell ref="K6:K7"/>
    <mergeCell ref="C7:G7"/>
    <mergeCell ref="A9:B9"/>
    <mergeCell ref="C9:G9"/>
  </mergeCells>
  <printOptions/>
  <pageMargins left="0.5905511811023623" right="0.5905511811023623" top="0.5905511811023623" bottom="0.3937007874015748" header="0.3937007874015748" footer="0.1968503937007874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2" max="2" width="19.125" style="0" customWidth="1"/>
    <col min="3" max="3" width="11.125" style="0" customWidth="1"/>
    <col min="4" max="4" width="10.00390625" style="0" customWidth="1"/>
    <col min="5" max="5" width="11.00390625" style="0" customWidth="1"/>
    <col min="6" max="6" width="9.625" style="0" customWidth="1"/>
    <col min="7" max="7" width="12.125" style="0" customWidth="1"/>
    <col min="8" max="8" width="10.75390625" style="0" customWidth="1"/>
    <col min="9" max="9" width="9.875" style="0" customWidth="1"/>
    <col min="10" max="10" width="10.75390625" style="0" customWidth="1"/>
    <col min="11" max="11" width="14.625" style="0" customWidth="1"/>
    <col min="12" max="12" width="1.75390625" style="0" customWidth="1"/>
    <col min="13" max="13" width="5.875" style="0" customWidth="1"/>
  </cols>
  <sheetData>
    <row r="1" spans="1:12" ht="25.5" customHeight="1">
      <c r="A1" s="342" t="s">
        <v>24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95"/>
    </row>
    <row r="2" spans="1:12" ht="24" customHeight="1">
      <c r="A2" s="343" t="s">
        <v>50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95"/>
    </row>
    <row r="3" spans="1:12" ht="6.75" customHeight="1">
      <c r="A3" s="96"/>
      <c r="B3" s="96"/>
      <c r="C3" s="96"/>
      <c r="D3" s="96"/>
      <c r="E3" s="96"/>
      <c r="F3" s="96"/>
      <c r="G3" s="96"/>
      <c r="H3" s="96"/>
      <c r="I3" s="97"/>
      <c r="J3" s="97"/>
      <c r="K3" s="97"/>
      <c r="L3" s="95"/>
    </row>
    <row r="4" spans="1:12" ht="6" customHeight="1" thickBot="1">
      <c r="A4" s="95"/>
      <c r="B4" s="95"/>
      <c r="C4" s="95"/>
      <c r="D4" s="95"/>
      <c r="E4" s="95"/>
      <c r="F4" s="95"/>
      <c r="G4" s="98"/>
      <c r="H4" s="95"/>
      <c r="I4" s="10"/>
      <c r="J4" s="10"/>
      <c r="K4" s="10"/>
      <c r="L4" s="95"/>
    </row>
    <row r="5" spans="1:12" ht="23.25" customHeight="1">
      <c r="A5" s="341" t="s">
        <v>25</v>
      </c>
      <c r="B5" s="341"/>
      <c r="C5" s="339" t="s">
        <v>71</v>
      </c>
      <c r="D5" s="340"/>
      <c r="E5" s="340"/>
      <c r="F5" s="340"/>
      <c r="G5" s="340"/>
      <c r="H5" s="12"/>
      <c r="I5" s="12"/>
      <c r="J5" s="12"/>
      <c r="K5" s="100" t="s">
        <v>26</v>
      </c>
      <c r="L5" s="95"/>
    </row>
    <row r="6" spans="1:13" ht="15" customHeight="1">
      <c r="A6" s="10"/>
      <c r="B6" s="10"/>
      <c r="C6" s="10"/>
      <c r="D6" s="10"/>
      <c r="E6" s="10"/>
      <c r="F6" s="10"/>
      <c r="G6" s="29"/>
      <c r="H6" s="10"/>
      <c r="I6" s="10"/>
      <c r="J6" s="10"/>
      <c r="K6" s="337" t="s">
        <v>75</v>
      </c>
      <c r="L6" s="24"/>
      <c r="M6" s="2"/>
    </row>
    <row r="7" spans="1:13" ht="21" customHeight="1" thickBot="1">
      <c r="A7" s="99" t="s">
        <v>0</v>
      </c>
      <c r="B7" s="30"/>
      <c r="C7" s="339" t="s">
        <v>23</v>
      </c>
      <c r="D7" s="340"/>
      <c r="E7" s="340"/>
      <c r="F7" s="340"/>
      <c r="G7" s="340"/>
      <c r="H7" s="12"/>
      <c r="I7" s="31"/>
      <c r="J7" s="31"/>
      <c r="K7" s="338"/>
      <c r="L7" s="24"/>
      <c r="M7" s="2"/>
    </row>
    <row r="8" spans="1:13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24"/>
      <c r="M8" s="2"/>
    </row>
    <row r="9" spans="1:13" ht="17.25" customHeight="1">
      <c r="A9" s="341" t="s">
        <v>1</v>
      </c>
      <c r="B9" s="341"/>
      <c r="C9" s="339" t="s">
        <v>72</v>
      </c>
      <c r="D9" s="339"/>
      <c r="E9" s="339"/>
      <c r="F9" s="339"/>
      <c r="G9" s="340"/>
      <c r="H9" s="12"/>
      <c r="I9" s="32"/>
      <c r="J9" s="32"/>
      <c r="K9" s="13"/>
      <c r="L9" s="24"/>
      <c r="M9" s="2"/>
    </row>
    <row r="10" spans="1:12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4"/>
      <c r="L10" s="95"/>
    </row>
    <row r="11" spans="1:12" ht="15.75" customHeight="1">
      <c r="A11" s="99" t="s">
        <v>27</v>
      </c>
      <c r="B11" s="99"/>
      <c r="C11" s="339" t="s">
        <v>73</v>
      </c>
      <c r="D11" s="340"/>
      <c r="E11" s="340"/>
      <c r="F11" s="340"/>
      <c r="G11" s="340"/>
      <c r="H11" s="12"/>
      <c r="I11" s="16"/>
      <c r="J11" s="15"/>
      <c r="K11" s="16"/>
      <c r="L11" s="95"/>
    </row>
    <row r="12" spans="1:12" ht="9.75" customHeight="1">
      <c r="A12" s="10"/>
      <c r="B12" s="10"/>
      <c r="C12" s="10"/>
      <c r="D12" s="10"/>
      <c r="E12" s="101"/>
      <c r="F12" s="101"/>
      <c r="G12" s="101"/>
      <c r="H12" s="10"/>
      <c r="I12" s="18"/>
      <c r="J12" s="34"/>
      <c r="K12" s="10"/>
      <c r="L12" s="95"/>
    </row>
    <row r="13" spans="1:12" ht="18.75" customHeight="1">
      <c r="A13" s="341" t="s">
        <v>28</v>
      </c>
      <c r="B13" s="341"/>
      <c r="C13" s="344" t="s">
        <v>74</v>
      </c>
      <c r="D13" s="344"/>
      <c r="E13" s="344"/>
      <c r="F13" s="344"/>
      <c r="G13" s="345"/>
      <c r="H13" s="345"/>
      <c r="I13" s="19"/>
      <c r="J13" s="35"/>
      <c r="K13" s="12"/>
      <c r="L13" s="95"/>
    </row>
    <row r="14" spans="1:12" ht="11.25" customHeight="1">
      <c r="A14" s="102"/>
      <c r="B14" s="102"/>
      <c r="C14" s="102"/>
      <c r="D14" s="102"/>
      <c r="E14" s="102"/>
      <c r="F14" s="103"/>
      <c r="G14" s="103"/>
      <c r="H14" s="102"/>
      <c r="I14" s="18"/>
      <c r="J14" s="34"/>
      <c r="K14" s="10"/>
      <c r="L14" s="95"/>
    </row>
    <row r="15" spans="1:12" ht="18" customHeight="1">
      <c r="A15" s="341" t="s">
        <v>29</v>
      </c>
      <c r="B15" s="315"/>
      <c r="C15" s="346" t="s">
        <v>76</v>
      </c>
      <c r="D15" s="346"/>
      <c r="E15" s="346"/>
      <c r="F15" s="346"/>
      <c r="G15" s="347"/>
      <c r="H15" s="347"/>
      <c r="I15" s="20"/>
      <c r="J15" s="21"/>
      <c r="K15" s="21"/>
      <c r="L15" s="95"/>
    </row>
    <row r="16" spans="1:12" ht="11.25" customHeight="1">
      <c r="A16" s="10"/>
      <c r="B16" s="22"/>
      <c r="C16" s="22"/>
      <c r="D16" s="22"/>
      <c r="E16" s="22"/>
      <c r="F16" s="22"/>
      <c r="G16" s="104"/>
      <c r="H16" s="10"/>
      <c r="I16" s="18"/>
      <c r="J16" s="10"/>
      <c r="K16" s="10"/>
      <c r="L16" s="95"/>
    </row>
    <row r="17" spans="1:12" ht="18" customHeight="1">
      <c r="A17" s="341" t="s">
        <v>30</v>
      </c>
      <c r="B17" s="341"/>
      <c r="C17" s="348">
        <v>38319</v>
      </c>
      <c r="D17" s="349"/>
      <c r="E17" s="349"/>
      <c r="F17" s="350"/>
      <c r="G17" s="350"/>
      <c r="H17" s="350"/>
      <c r="I17" s="19"/>
      <c r="J17" s="12"/>
      <c r="K17" s="12"/>
      <c r="L17" s="95"/>
    </row>
    <row r="18" spans="1:12" ht="9.75" customHeight="1">
      <c r="A18" s="10"/>
      <c r="B18" s="10"/>
      <c r="C18" s="10"/>
      <c r="D18" s="10"/>
      <c r="E18" s="10"/>
      <c r="F18" s="10"/>
      <c r="G18" s="10"/>
      <c r="H18" s="10"/>
      <c r="I18" s="18"/>
      <c r="J18" s="23"/>
      <c r="K18" s="24"/>
      <c r="L18" s="95"/>
    </row>
    <row r="19" spans="1:12" ht="15" customHeight="1" thickBot="1">
      <c r="A19" s="351" t="s">
        <v>51</v>
      </c>
      <c r="B19" s="351"/>
      <c r="C19" s="351"/>
      <c r="D19" s="351"/>
      <c r="E19" s="105">
        <v>50</v>
      </c>
      <c r="F19" s="99" t="s">
        <v>31</v>
      </c>
      <c r="G19" s="26"/>
      <c r="H19" s="10"/>
      <c r="I19" s="106" t="s">
        <v>32</v>
      </c>
      <c r="J19" s="105">
        <v>5</v>
      </c>
      <c r="K19" s="39" t="s">
        <v>33</v>
      </c>
      <c r="L19" s="95"/>
    </row>
    <row r="20" spans="1:12" ht="15" customHeight="1" hidden="1" thickBot="1">
      <c r="A20" s="95"/>
      <c r="B20" s="7"/>
      <c r="C20" s="7"/>
      <c r="D20" s="7"/>
      <c r="E20" s="7"/>
      <c r="F20" s="7"/>
      <c r="G20" s="7"/>
      <c r="H20" s="7"/>
      <c r="I20" s="7"/>
      <c r="J20" s="7"/>
      <c r="K20" s="7"/>
      <c r="L20" s="95"/>
    </row>
    <row r="21" spans="1:12" ht="12.75" hidden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ht="12.75" hidden="1">
      <c r="A22" s="95"/>
      <c r="B22" s="95"/>
      <c r="C22" s="95"/>
      <c r="D22" s="95"/>
      <c r="E22" s="95"/>
      <c r="F22" s="107"/>
      <c r="G22" s="95"/>
      <c r="H22" s="95"/>
      <c r="I22" s="95"/>
      <c r="J22" s="95"/>
      <c r="K22" s="95"/>
      <c r="L22" s="95"/>
    </row>
    <row r="23" spans="1:12" ht="12.75" customHeight="1" hidden="1" thickBo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28.5" customHeight="1" thickBot="1">
      <c r="A24" s="95"/>
      <c r="B24" s="95"/>
      <c r="C24" s="95"/>
      <c r="D24" s="95"/>
      <c r="E24" s="95"/>
      <c r="F24" s="95"/>
      <c r="G24" s="95"/>
      <c r="H24" s="108" t="s">
        <v>34</v>
      </c>
      <c r="I24" s="109" t="s">
        <v>3</v>
      </c>
      <c r="J24" s="110" t="s">
        <v>4</v>
      </c>
      <c r="K24" s="111" t="s">
        <v>5</v>
      </c>
      <c r="L24" s="95"/>
    </row>
    <row r="25" spans="1:12" ht="18.75" customHeight="1">
      <c r="A25" s="329" t="s">
        <v>6</v>
      </c>
      <c r="B25" s="331" t="s">
        <v>35</v>
      </c>
      <c r="C25" s="332"/>
      <c r="D25" s="332"/>
      <c r="E25" s="332"/>
      <c r="F25" s="333"/>
      <c r="G25" s="113" t="s">
        <v>46</v>
      </c>
      <c r="H25" s="114">
        <v>79.8</v>
      </c>
      <c r="I25" s="327">
        <f>SUM(H25:H26)/2</f>
        <v>76.19999999999999</v>
      </c>
      <c r="J25" s="327">
        <v>0.5</v>
      </c>
      <c r="K25" s="325">
        <f>I25*J25</f>
        <v>38.099999999999994</v>
      </c>
      <c r="L25" s="95"/>
    </row>
    <row r="26" spans="1:12" ht="18.75" customHeight="1" thickBot="1">
      <c r="A26" s="330"/>
      <c r="B26" s="334"/>
      <c r="C26" s="335"/>
      <c r="D26" s="335"/>
      <c r="E26" s="335"/>
      <c r="F26" s="336"/>
      <c r="G26" s="116" t="s">
        <v>47</v>
      </c>
      <c r="H26" s="117">
        <v>72.6</v>
      </c>
      <c r="I26" s="328"/>
      <c r="J26" s="328"/>
      <c r="K26" s="326"/>
      <c r="L26" s="95"/>
    </row>
    <row r="27" spans="1:12" ht="18.75" customHeight="1">
      <c r="A27" s="329" t="s">
        <v>7</v>
      </c>
      <c r="B27" s="331" t="s">
        <v>36</v>
      </c>
      <c r="C27" s="332"/>
      <c r="D27" s="332"/>
      <c r="E27" s="332"/>
      <c r="F27" s="333"/>
      <c r="G27" s="113" t="s">
        <v>44</v>
      </c>
      <c r="H27" s="114">
        <v>22.9</v>
      </c>
      <c r="I27" s="327">
        <f>SUM(H27:H28)/2</f>
        <v>18.799999999999997</v>
      </c>
      <c r="J27" s="327">
        <v>0.25</v>
      </c>
      <c r="K27" s="325">
        <f>I27*J27</f>
        <v>4.699999999999999</v>
      </c>
      <c r="L27" s="95"/>
    </row>
    <row r="28" spans="1:12" ht="18.75" customHeight="1" thickBot="1">
      <c r="A28" s="330"/>
      <c r="B28" s="334"/>
      <c r="C28" s="335"/>
      <c r="D28" s="335"/>
      <c r="E28" s="335"/>
      <c r="F28" s="336"/>
      <c r="G28" s="116" t="s">
        <v>45</v>
      </c>
      <c r="H28" s="117">
        <v>14.7</v>
      </c>
      <c r="I28" s="328"/>
      <c r="J28" s="328"/>
      <c r="K28" s="326"/>
      <c r="L28" s="95"/>
    </row>
    <row r="29" spans="1:12" ht="18.75" customHeight="1">
      <c r="A29" s="329" t="s">
        <v>8</v>
      </c>
      <c r="B29" s="331" t="s">
        <v>37</v>
      </c>
      <c r="C29" s="332"/>
      <c r="D29" s="332"/>
      <c r="E29" s="332"/>
      <c r="F29" s="333"/>
      <c r="G29" s="113" t="s">
        <v>44</v>
      </c>
      <c r="H29" s="114">
        <v>42</v>
      </c>
      <c r="I29" s="327">
        <f>SUM(H29:H30)/2</f>
        <v>41</v>
      </c>
      <c r="J29" s="327">
        <v>1</v>
      </c>
      <c r="K29" s="325">
        <f>I29*J29</f>
        <v>41</v>
      </c>
      <c r="L29" s="95"/>
    </row>
    <row r="30" spans="1:13" ht="18.75" customHeight="1" thickBot="1">
      <c r="A30" s="330"/>
      <c r="B30" s="334"/>
      <c r="C30" s="335"/>
      <c r="D30" s="335"/>
      <c r="E30" s="335"/>
      <c r="F30" s="336"/>
      <c r="G30" s="116" t="s">
        <v>45</v>
      </c>
      <c r="H30" s="118">
        <v>40</v>
      </c>
      <c r="I30" s="328"/>
      <c r="J30" s="328"/>
      <c r="K30" s="326"/>
      <c r="L30" s="95"/>
      <c r="M30" s="5"/>
    </row>
    <row r="31" spans="1:12" ht="18.75" customHeight="1">
      <c r="A31" s="329" t="s">
        <v>9</v>
      </c>
      <c r="B31" s="331" t="s">
        <v>38</v>
      </c>
      <c r="C31" s="332"/>
      <c r="D31" s="332"/>
      <c r="E31" s="332"/>
      <c r="F31" s="333"/>
      <c r="G31" s="113" t="s">
        <v>44</v>
      </c>
      <c r="H31" s="114">
        <v>15.5</v>
      </c>
      <c r="I31" s="327">
        <f>SUM(H31:H32)/2</f>
        <v>16.65</v>
      </c>
      <c r="J31" s="327">
        <v>1.5</v>
      </c>
      <c r="K31" s="325">
        <f>I31*J31</f>
        <v>24.974999999999998</v>
      </c>
      <c r="L31" s="95"/>
    </row>
    <row r="32" spans="1:12" ht="18.75" customHeight="1" thickBot="1">
      <c r="A32" s="330"/>
      <c r="B32" s="334"/>
      <c r="C32" s="335"/>
      <c r="D32" s="335"/>
      <c r="E32" s="335"/>
      <c r="F32" s="336"/>
      <c r="G32" s="116" t="s">
        <v>45</v>
      </c>
      <c r="H32" s="119">
        <v>17.8</v>
      </c>
      <c r="I32" s="328"/>
      <c r="J32" s="328"/>
      <c r="K32" s="326"/>
      <c r="L32" s="95"/>
    </row>
    <row r="33" spans="1:12" ht="18.75" customHeight="1">
      <c r="A33" s="329" t="s">
        <v>10</v>
      </c>
      <c r="B33" s="331" t="s">
        <v>39</v>
      </c>
      <c r="C33" s="332"/>
      <c r="D33" s="332"/>
      <c r="E33" s="332"/>
      <c r="F33" s="333"/>
      <c r="G33" s="113" t="s">
        <v>46</v>
      </c>
      <c r="H33" s="114">
        <v>18.9</v>
      </c>
      <c r="I33" s="327">
        <f>SUM(H33:H34)/2</f>
        <v>18.85</v>
      </c>
      <c r="J33" s="327">
        <v>1</v>
      </c>
      <c r="K33" s="325">
        <f>I33*J33</f>
        <v>18.85</v>
      </c>
      <c r="L33" s="95"/>
    </row>
    <row r="34" spans="1:12" ht="18.75" customHeight="1" thickBot="1">
      <c r="A34" s="330"/>
      <c r="B34" s="334"/>
      <c r="C34" s="335"/>
      <c r="D34" s="335"/>
      <c r="E34" s="335"/>
      <c r="F34" s="336"/>
      <c r="G34" s="116" t="s">
        <v>47</v>
      </c>
      <c r="H34" s="118">
        <v>18.8</v>
      </c>
      <c r="I34" s="328"/>
      <c r="J34" s="328"/>
      <c r="K34" s="326"/>
      <c r="L34" s="95"/>
    </row>
    <row r="35" spans="1:12" ht="18.75" customHeight="1">
      <c r="A35" s="329" t="s">
        <v>11</v>
      </c>
      <c r="B35" s="331" t="s">
        <v>40</v>
      </c>
      <c r="C35" s="332"/>
      <c r="D35" s="332"/>
      <c r="E35" s="332"/>
      <c r="F35" s="333"/>
      <c r="G35" s="113" t="s">
        <v>46</v>
      </c>
      <c r="H35" s="120">
        <v>9.4</v>
      </c>
      <c r="I35" s="115" t="s">
        <v>48</v>
      </c>
      <c r="J35" s="327">
        <v>1</v>
      </c>
      <c r="K35" s="325">
        <f>I36*J35</f>
        <v>19</v>
      </c>
      <c r="L35" s="95"/>
    </row>
    <row r="36" spans="1:12" ht="18.75" customHeight="1" thickBot="1">
      <c r="A36" s="330"/>
      <c r="B36" s="334"/>
      <c r="C36" s="335"/>
      <c r="D36" s="335"/>
      <c r="E36" s="335"/>
      <c r="F36" s="336"/>
      <c r="G36" s="116" t="s">
        <v>47</v>
      </c>
      <c r="H36" s="121">
        <v>9.6</v>
      </c>
      <c r="I36" s="122">
        <f>SUM(H35:H36)</f>
        <v>19</v>
      </c>
      <c r="J36" s="328"/>
      <c r="K36" s="326"/>
      <c r="L36" s="95"/>
    </row>
    <row r="37" spans="1:12" ht="18.75" customHeight="1">
      <c r="A37" s="329" t="s">
        <v>12</v>
      </c>
      <c r="B37" s="331" t="s">
        <v>41</v>
      </c>
      <c r="C37" s="332"/>
      <c r="D37" s="332"/>
      <c r="E37" s="332"/>
      <c r="F37" s="333"/>
      <c r="G37" s="113" t="s">
        <v>46</v>
      </c>
      <c r="H37" s="120">
        <v>9.9</v>
      </c>
      <c r="I37" s="115" t="s">
        <v>48</v>
      </c>
      <c r="J37" s="327">
        <v>1</v>
      </c>
      <c r="K37" s="325">
        <f>I38*J37</f>
        <v>19.8</v>
      </c>
      <c r="L37" s="95"/>
    </row>
    <row r="38" spans="1:12" ht="18.75" customHeight="1" thickBot="1">
      <c r="A38" s="330"/>
      <c r="B38" s="334"/>
      <c r="C38" s="335"/>
      <c r="D38" s="335"/>
      <c r="E38" s="335"/>
      <c r="F38" s="336"/>
      <c r="G38" s="116" t="s">
        <v>47</v>
      </c>
      <c r="H38" s="121">
        <v>9.9</v>
      </c>
      <c r="I38" s="122">
        <f>SUM(H37:H38)</f>
        <v>19.8</v>
      </c>
      <c r="J38" s="328"/>
      <c r="K38" s="326"/>
      <c r="L38" s="95"/>
    </row>
    <row r="39" spans="1:12" ht="27" customHeight="1">
      <c r="A39" s="329" t="s">
        <v>13</v>
      </c>
      <c r="B39" s="331" t="s">
        <v>42</v>
      </c>
      <c r="C39" s="332"/>
      <c r="D39" s="332"/>
      <c r="E39" s="332"/>
      <c r="F39" s="333"/>
      <c r="G39" s="123" t="s">
        <v>2</v>
      </c>
      <c r="H39" s="124">
        <v>3</v>
      </c>
      <c r="I39" s="125" t="s">
        <v>49</v>
      </c>
      <c r="J39" s="327">
        <v>2</v>
      </c>
      <c r="K39" s="325">
        <f>I40*J39</f>
        <v>5.5</v>
      </c>
      <c r="L39" s="95"/>
    </row>
    <row r="40" spans="1:12" ht="26.25" customHeight="1" thickBot="1">
      <c r="A40" s="330"/>
      <c r="B40" s="334"/>
      <c r="C40" s="335"/>
      <c r="D40" s="335"/>
      <c r="E40" s="335"/>
      <c r="F40" s="336"/>
      <c r="G40" s="126" t="s">
        <v>43</v>
      </c>
      <c r="H40" s="127">
        <v>0.25</v>
      </c>
      <c r="I40" s="128">
        <f>SUM(H39-H40)</f>
        <v>2.75</v>
      </c>
      <c r="J40" s="328"/>
      <c r="K40" s="326"/>
      <c r="L40" s="95"/>
    </row>
    <row r="41" spans="1:12" ht="20.25" customHeight="1" thickBot="1">
      <c r="A41" s="305" t="s">
        <v>52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7"/>
      <c r="L41" s="95"/>
    </row>
    <row r="42" spans="1:12" ht="21" customHeight="1" thickBot="1">
      <c r="A42" s="129" t="s">
        <v>14</v>
      </c>
      <c r="B42" s="130" t="s">
        <v>57</v>
      </c>
      <c r="C42" s="131"/>
      <c r="D42" s="131"/>
      <c r="E42" s="131"/>
      <c r="F42" s="131"/>
      <c r="G42" s="132"/>
      <c r="H42" s="133"/>
      <c r="I42" s="299" t="s">
        <v>53</v>
      </c>
      <c r="J42" s="300"/>
      <c r="K42" s="134">
        <v>2</v>
      </c>
      <c r="L42" s="85">
        <f>IF(K42&lt;0,"záporná hodnota!",IF(K42&gt;2,"mimo rozsah!",""))</f>
      </c>
    </row>
    <row r="43" spans="1:12" ht="21" customHeight="1" thickBot="1">
      <c r="A43" s="129" t="s">
        <v>15</v>
      </c>
      <c r="B43" s="308" t="s">
        <v>58</v>
      </c>
      <c r="C43" s="309"/>
      <c r="D43" s="309"/>
      <c r="E43" s="131"/>
      <c r="F43" s="131"/>
      <c r="G43" s="132"/>
      <c r="H43" s="132"/>
      <c r="I43" s="299" t="s">
        <v>54</v>
      </c>
      <c r="J43" s="300"/>
      <c r="K43" s="135">
        <v>6</v>
      </c>
      <c r="L43" s="85">
        <f>IF(K43&lt;0,"záporná hodnota!",IF(K43&gt;6,"mimo rozsah!",""))</f>
      </c>
    </row>
    <row r="44" spans="1:12" ht="21" customHeight="1" thickBot="1">
      <c r="A44" s="112" t="s">
        <v>17</v>
      </c>
      <c r="B44" s="310" t="s">
        <v>59</v>
      </c>
      <c r="C44" s="311"/>
      <c r="D44" s="311"/>
      <c r="E44" s="311"/>
      <c r="F44" s="136"/>
      <c r="G44" s="136"/>
      <c r="H44" s="136"/>
      <c r="I44" s="301" t="s">
        <v>55</v>
      </c>
      <c r="J44" s="302"/>
      <c r="K44" s="137">
        <v>5</v>
      </c>
      <c r="L44" s="85">
        <f>IF(K44&lt;0,"záporná hodnota!",IF(K44&gt;5,"mimo rozsah!",""))</f>
      </c>
    </row>
    <row r="45" spans="1:12" ht="21" customHeight="1" thickBot="1" thickTop="1">
      <c r="A45" s="312" t="s">
        <v>60</v>
      </c>
      <c r="B45" s="313"/>
      <c r="C45" s="313"/>
      <c r="D45" s="313"/>
      <c r="E45" s="138"/>
      <c r="F45" s="138"/>
      <c r="G45" s="138"/>
      <c r="H45" s="138"/>
      <c r="I45" s="139"/>
      <c r="J45" s="138"/>
      <c r="K45" s="140">
        <f>SUM(K25:K44)</f>
        <v>184.925</v>
      </c>
      <c r="L45" s="95"/>
    </row>
    <row r="46" spans="1:12" ht="21" customHeight="1" thickBot="1" thickTop="1">
      <c r="A46" s="296" t="s">
        <v>61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8"/>
      <c r="L46" s="95"/>
    </row>
    <row r="47" spans="1:12" ht="21.75" customHeight="1" thickBot="1">
      <c r="A47" s="141" t="s">
        <v>18</v>
      </c>
      <c r="B47" s="308" t="s">
        <v>62</v>
      </c>
      <c r="C47" s="309"/>
      <c r="D47" s="309"/>
      <c r="E47" s="142" t="s">
        <v>22</v>
      </c>
      <c r="F47" s="143">
        <v>64.9</v>
      </c>
      <c r="G47" s="144"/>
      <c r="H47" s="145">
        <f>F47/I25</f>
        <v>0.851706036745407</v>
      </c>
      <c r="I47" s="303" t="s">
        <v>54</v>
      </c>
      <c r="J47" s="304"/>
      <c r="K47" s="73">
        <f>IF(H47&lt;0.6005,6,IF(H47&lt;0.6505,5,IF(H47&lt;0.7005,4,IF(H47&lt;0.7505,3,IF(H47&lt;0.8005,2,IF(H47&lt;0.8505,1,0))))))</f>
        <v>0</v>
      </c>
      <c r="L47" s="95"/>
    </row>
    <row r="48" spans="1:12" ht="21.75" customHeight="1" thickBot="1">
      <c r="A48" s="141" t="s">
        <v>19</v>
      </c>
      <c r="B48" s="308" t="s">
        <v>63</v>
      </c>
      <c r="C48" s="309"/>
      <c r="D48" s="309"/>
      <c r="E48" s="144"/>
      <c r="F48" s="146"/>
      <c r="G48" s="144"/>
      <c r="H48" s="147"/>
      <c r="I48" s="303" t="s">
        <v>56</v>
      </c>
      <c r="J48" s="304"/>
      <c r="K48" s="134">
        <v>0</v>
      </c>
      <c r="L48" s="85">
        <f>IF(K48&lt;0,"záporná hodnota!",IF(K48&gt;10,"mimo rozsah!",""))</f>
      </c>
    </row>
    <row r="49" spans="1:12" ht="21" customHeight="1" thickBot="1">
      <c r="A49" s="141" t="s">
        <v>20</v>
      </c>
      <c r="B49" s="308" t="s">
        <v>64</v>
      </c>
      <c r="C49" s="309"/>
      <c r="D49" s="309"/>
      <c r="E49" s="309"/>
      <c r="F49" s="132"/>
      <c r="G49" s="132"/>
      <c r="H49" s="148"/>
      <c r="I49" s="303" t="s">
        <v>53</v>
      </c>
      <c r="J49" s="304"/>
      <c r="K49" s="134">
        <v>-2</v>
      </c>
      <c r="L49" s="85" t="str">
        <f>IF(K49&lt;0,"záporná hodnota!",IF(K49&gt;2,"mimo rozsah!",""))</f>
        <v>záporná hodnota!</v>
      </c>
    </row>
    <row r="50" spans="1:12" ht="21" customHeight="1" thickBot="1">
      <c r="A50" s="149" t="s">
        <v>21</v>
      </c>
      <c r="B50" s="310" t="s">
        <v>65</v>
      </c>
      <c r="C50" s="311"/>
      <c r="D50" s="311"/>
      <c r="E50" s="311"/>
      <c r="F50" s="136"/>
      <c r="G50" s="136"/>
      <c r="H50" s="136"/>
      <c r="I50" s="323" t="s">
        <v>54</v>
      </c>
      <c r="J50" s="324"/>
      <c r="K50" s="137">
        <v>7</v>
      </c>
      <c r="L50" s="85" t="str">
        <f>IF(K50&lt;0,"záporná hodnota!",IF(K50&gt;6,"mimo rozsah!",""))</f>
        <v>mimo rozsah!</v>
      </c>
    </row>
    <row r="51" spans="1:12" ht="21" customHeight="1" thickBot="1" thickTop="1">
      <c r="A51" s="319" t="s">
        <v>66</v>
      </c>
      <c r="B51" s="320"/>
      <c r="C51" s="320"/>
      <c r="D51" s="320"/>
      <c r="E51" s="320"/>
      <c r="F51" s="320"/>
      <c r="G51" s="320"/>
      <c r="H51" s="320"/>
      <c r="I51" s="320"/>
      <c r="J51" s="321"/>
      <c r="K51" s="150">
        <f>SUM(K47:K50)</f>
        <v>5</v>
      </c>
      <c r="L51" s="95"/>
    </row>
    <row r="52" spans="1:12" ht="24" customHeight="1" thickBot="1" thickTop="1">
      <c r="A52" s="316" t="s">
        <v>67</v>
      </c>
      <c r="B52" s="317"/>
      <c r="C52" s="317"/>
      <c r="D52" s="317"/>
      <c r="E52" s="317"/>
      <c r="F52" s="317"/>
      <c r="G52" s="317"/>
      <c r="H52" s="317"/>
      <c r="I52" s="317"/>
      <c r="J52" s="318"/>
      <c r="K52" s="151">
        <f>K45-K51</f>
        <v>179.925</v>
      </c>
      <c r="L52" s="95"/>
    </row>
    <row r="53" spans="1:12" ht="15" customHeight="1" thickTop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4"/>
      <c r="L53" s="95"/>
    </row>
    <row r="54" spans="1:12" ht="15" customHeigh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4"/>
      <c r="L54" s="95"/>
    </row>
    <row r="55" spans="1:12" ht="15" customHeight="1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4"/>
      <c r="L55" s="95"/>
    </row>
    <row r="56" spans="1:12" ht="15" customHeight="1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4"/>
      <c r="L56" s="95"/>
    </row>
    <row r="57" spans="1:12" ht="15" customHeight="1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4"/>
      <c r="L57" s="95"/>
    </row>
    <row r="58" spans="1:12" ht="15" customHeigh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4"/>
      <c r="L58" s="95"/>
    </row>
    <row r="59" spans="1:12" ht="15" customHeight="1">
      <c r="A59" s="152"/>
      <c r="B59" s="153"/>
      <c r="C59" s="153"/>
      <c r="D59" s="153"/>
      <c r="E59" s="153"/>
      <c r="F59" s="153"/>
      <c r="G59" s="153"/>
      <c r="H59" s="153"/>
      <c r="I59" s="153"/>
      <c r="J59" s="153"/>
      <c r="K59" s="154"/>
      <c r="L59" s="95"/>
    </row>
    <row r="60" spans="1:12" ht="15" customHeight="1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4"/>
      <c r="L60" s="95"/>
    </row>
    <row r="61" spans="1:12" ht="15" customHeight="1">
      <c r="A61" s="152"/>
      <c r="B61" s="155"/>
      <c r="C61" s="153"/>
      <c r="D61" s="153"/>
      <c r="E61" s="156"/>
      <c r="F61" s="153"/>
      <c r="G61" s="153"/>
      <c r="H61" s="157"/>
      <c r="I61" s="157"/>
      <c r="J61" s="157"/>
      <c r="K61" s="154"/>
      <c r="L61" s="95"/>
    </row>
    <row r="62" spans="1:12" ht="15" customHeight="1">
      <c r="A62" s="322" t="s">
        <v>70</v>
      </c>
      <c r="B62" s="322"/>
      <c r="C62" s="322"/>
      <c r="D62" s="10"/>
      <c r="E62" s="10"/>
      <c r="F62" s="10"/>
      <c r="G62" s="10"/>
      <c r="H62" s="314"/>
      <c r="I62" s="314"/>
      <c r="J62" s="314"/>
      <c r="K62" s="314"/>
      <c r="L62" s="95"/>
    </row>
    <row r="63" spans="1:12" ht="15" customHeight="1">
      <c r="A63" s="287" t="s">
        <v>16</v>
      </c>
      <c r="B63" s="287"/>
      <c r="C63" s="287"/>
      <c r="D63" s="158"/>
      <c r="E63" s="10"/>
      <c r="F63" s="10"/>
      <c r="G63" s="18"/>
      <c r="H63" s="287" t="s">
        <v>68</v>
      </c>
      <c r="I63" s="315"/>
      <c r="J63" s="315"/>
      <c r="K63" s="315"/>
      <c r="L63" s="95"/>
    </row>
    <row r="64" spans="1:12" ht="15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pans="1:12" ht="15" customHeight="1">
      <c r="A65" s="48"/>
      <c r="B65" s="48"/>
      <c r="C65" s="48"/>
      <c r="D65" s="158"/>
      <c r="E65" s="10"/>
      <c r="F65" s="10"/>
      <c r="G65" s="18"/>
      <c r="H65" s="48"/>
      <c r="I65" s="10"/>
      <c r="J65" s="10"/>
      <c r="K65" s="10"/>
      <c r="L65" s="95"/>
    </row>
    <row r="66" spans="1:12" ht="15" customHeight="1">
      <c r="A66" s="48"/>
      <c r="B66" s="48"/>
      <c r="C66" s="48"/>
      <c r="D66" s="158"/>
      <c r="E66" s="10"/>
      <c r="F66" s="10"/>
      <c r="G66" s="18"/>
      <c r="H66" s="48"/>
      <c r="I66" s="10"/>
      <c r="J66" s="10"/>
      <c r="K66" s="10"/>
      <c r="L66" s="95"/>
    </row>
    <row r="67" spans="1:12" ht="15" customHeight="1">
      <c r="A67" s="49" t="s">
        <v>69</v>
      </c>
      <c r="B67" s="159"/>
      <c r="C67" s="159"/>
      <c r="D67" s="10"/>
      <c r="E67" s="104"/>
      <c r="F67" s="10"/>
      <c r="G67" s="10"/>
      <c r="H67" s="159"/>
      <c r="I67" s="159"/>
      <c r="J67" s="159"/>
      <c r="K67" s="10"/>
      <c r="L67" s="95"/>
    </row>
    <row r="68" spans="1:11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sheetProtection sheet="1" objects="1" scenarios="1"/>
  <mergeCells count="75">
    <mergeCell ref="B49:E49"/>
    <mergeCell ref="B47:D47"/>
    <mergeCell ref="B48:D48"/>
    <mergeCell ref="A13:B13"/>
    <mergeCell ref="C13:H13"/>
    <mergeCell ref="A15:B15"/>
    <mergeCell ref="C15:H15"/>
    <mergeCell ref="A17:B17"/>
    <mergeCell ref="C17:H17"/>
    <mergeCell ref="A19:D19"/>
    <mergeCell ref="A9:B9"/>
    <mergeCell ref="C9:G9"/>
    <mergeCell ref="A1:K1"/>
    <mergeCell ref="A2:K2"/>
    <mergeCell ref="A5:B5"/>
    <mergeCell ref="C5:G5"/>
    <mergeCell ref="I27:I28"/>
    <mergeCell ref="I29:I30"/>
    <mergeCell ref="K6:K7"/>
    <mergeCell ref="C7:G7"/>
    <mergeCell ref="C11:G11"/>
    <mergeCell ref="I25:I26"/>
    <mergeCell ref="J25:J26"/>
    <mergeCell ref="K25:K26"/>
    <mergeCell ref="J27:J28"/>
    <mergeCell ref="K27:K28"/>
    <mergeCell ref="A33:A34"/>
    <mergeCell ref="A35:A36"/>
    <mergeCell ref="A37:A38"/>
    <mergeCell ref="A25:A26"/>
    <mergeCell ref="A27:A28"/>
    <mergeCell ref="A29:A30"/>
    <mergeCell ref="A39:A40"/>
    <mergeCell ref="B25:F26"/>
    <mergeCell ref="B27:F28"/>
    <mergeCell ref="B29:F30"/>
    <mergeCell ref="B31:F32"/>
    <mergeCell ref="B33:F34"/>
    <mergeCell ref="B35:F36"/>
    <mergeCell ref="B37:F38"/>
    <mergeCell ref="B39:F40"/>
    <mergeCell ref="A31:A32"/>
    <mergeCell ref="J39:J40"/>
    <mergeCell ref="J35:J36"/>
    <mergeCell ref="J37:J38"/>
    <mergeCell ref="I31:I32"/>
    <mergeCell ref="K29:K30"/>
    <mergeCell ref="J29:J30"/>
    <mergeCell ref="J31:J32"/>
    <mergeCell ref="K31:K32"/>
    <mergeCell ref="I48:J48"/>
    <mergeCell ref="I49:J49"/>
    <mergeCell ref="I50:J50"/>
    <mergeCell ref="K33:K34"/>
    <mergeCell ref="K39:K40"/>
    <mergeCell ref="I42:J42"/>
    <mergeCell ref="K35:K36"/>
    <mergeCell ref="K37:K38"/>
    <mergeCell ref="I33:I34"/>
    <mergeCell ref="J33:J34"/>
    <mergeCell ref="A63:C63"/>
    <mergeCell ref="H62:K62"/>
    <mergeCell ref="H63:K63"/>
    <mergeCell ref="B50:E50"/>
    <mergeCell ref="A52:J52"/>
    <mergeCell ref="A51:J51"/>
    <mergeCell ref="A62:C62"/>
    <mergeCell ref="A46:K46"/>
    <mergeCell ref="I43:J43"/>
    <mergeCell ref="I44:J44"/>
    <mergeCell ref="I47:J47"/>
    <mergeCell ref="A41:K41"/>
    <mergeCell ref="B43:D43"/>
    <mergeCell ref="B44:E44"/>
    <mergeCell ref="A45:D45"/>
  </mergeCells>
  <printOptions horizontalCentered="1"/>
  <pageMargins left="0.5905511811023623" right="0.5905511811023623" top="0.5905511811023623" bottom="0.3937007874015748" header="0.3937007874015748" footer="0.1968503937007874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2" max="2" width="19.125" style="0" customWidth="1"/>
    <col min="3" max="3" width="11.125" style="0" customWidth="1"/>
    <col min="4" max="4" width="10.00390625" style="0" customWidth="1"/>
    <col min="5" max="5" width="11.00390625" style="0" customWidth="1"/>
    <col min="6" max="6" width="9.625" style="0" customWidth="1"/>
    <col min="7" max="7" width="12.125" style="0" customWidth="1"/>
    <col min="8" max="8" width="10.75390625" style="0" customWidth="1"/>
    <col min="9" max="9" width="9.875" style="0" customWidth="1"/>
    <col min="10" max="10" width="10.75390625" style="0" customWidth="1"/>
    <col min="11" max="11" width="14.625" style="0" customWidth="1"/>
    <col min="12" max="12" width="1.75390625" style="0" customWidth="1"/>
    <col min="13" max="13" width="5.875" style="0" customWidth="1"/>
  </cols>
  <sheetData>
    <row r="1" spans="1:12" ht="25.5" customHeight="1">
      <c r="A1" s="395" t="s">
        <v>24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185"/>
    </row>
    <row r="2" spans="1:12" ht="24" customHeight="1">
      <c r="A2" s="396" t="s">
        <v>50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185"/>
    </row>
    <row r="3" spans="1:12" ht="6.75" customHeight="1">
      <c r="A3" s="186"/>
      <c r="B3" s="186"/>
      <c r="C3" s="186"/>
      <c r="D3" s="186"/>
      <c r="E3" s="186"/>
      <c r="F3" s="186"/>
      <c r="G3" s="186"/>
      <c r="H3" s="186"/>
      <c r="I3" s="187"/>
      <c r="J3" s="187"/>
      <c r="K3" s="187"/>
      <c r="L3" s="185"/>
    </row>
    <row r="4" spans="1:12" ht="6" customHeight="1" thickBot="1">
      <c r="A4" s="185"/>
      <c r="B4" s="185"/>
      <c r="C4" s="185"/>
      <c r="D4" s="185"/>
      <c r="E4" s="185"/>
      <c r="F4" s="185"/>
      <c r="G4" s="188"/>
      <c r="H4" s="185"/>
      <c r="I4" s="160"/>
      <c r="J4" s="160"/>
      <c r="K4" s="160"/>
      <c r="L4" s="185"/>
    </row>
    <row r="5" spans="1:12" ht="23.25" customHeight="1">
      <c r="A5" s="394" t="s">
        <v>25</v>
      </c>
      <c r="B5" s="394"/>
      <c r="C5" s="392"/>
      <c r="D5" s="393"/>
      <c r="E5" s="393"/>
      <c r="F5" s="393"/>
      <c r="G5" s="393"/>
      <c r="H5" s="161"/>
      <c r="I5" s="161"/>
      <c r="J5" s="161"/>
      <c r="K5" s="190" t="s">
        <v>26</v>
      </c>
      <c r="L5" s="185"/>
    </row>
    <row r="6" spans="1:13" ht="15" customHeight="1">
      <c r="A6" s="160"/>
      <c r="B6" s="160"/>
      <c r="C6" s="160"/>
      <c r="D6" s="160"/>
      <c r="E6" s="160"/>
      <c r="F6" s="160"/>
      <c r="G6" s="162"/>
      <c r="H6" s="160"/>
      <c r="I6" s="160"/>
      <c r="J6" s="160"/>
      <c r="K6" s="390"/>
      <c r="L6" s="178"/>
      <c r="M6" s="2"/>
    </row>
    <row r="7" spans="1:13" ht="21" customHeight="1" thickBot="1">
      <c r="A7" s="189" t="s">
        <v>0</v>
      </c>
      <c r="B7" s="163"/>
      <c r="C7" s="392"/>
      <c r="D7" s="393"/>
      <c r="E7" s="393"/>
      <c r="F7" s="393"/>
      <c r="G7" s="393"/>
      <c r="H7" s="161"/>
      <c r="I7" s="164"/>
      <c r="J7" s="164"/>
      <c r="K7" s="391"/>
      <c r="L7" s="178"/>
      <c r="M7" s="2"/>
    </row>
    <row r="8" spans="1:13" ht="1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78"/>
      <c r="M8" s="2"/>
    </row>
    <row r="9" spans="1:13" ht="17.25" customHeight="1">
      <c r="A9" s="394" t="s">
        <v>1</v>
      </c>
      <c r="B9" s="394"/>
      <c r="C9" s="392"/>
      <c r="D9" s="392"/>
      <c r="E9" s="392"/>
      <c r="F9" s="392"/>
      <c r="G9" s="393"/>
      <c r="H9" s="161"/>
      <c r="I9" s="165"/>
      <c r="J9" s="165"/>
      <c r="K9" s="166"/>
      <c r="L9" s="178"/>
      <c r="M9" s="2"/>
    </row>
    <row r="10" spans="1:12" ht="1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7"/>
      <c r="L10" s="185"/>
    </row>
    <row r="11" spans="1:12" ht="15.75" customHeight="1">
      <c r="A11" s="189" t="s">
        <v>27</v>
      </c>
      <c r="B11" s="189"/>
      <c r="C11" s="392"/>
      <c r="D11" s="393"/>
      <c r="E11" s="393"/>
      <c r="F11" s="393"/>
      <c r="G11" s="393"/>
      <c r="H11" s="161"/>
      <c r="I11" s="168"/>
      <c r="J11" s="169"/>
      <c r="K11" s="168"/>
      <c r="L11" s="185"/>
    </row>
    <row r="12" spans="1:12" ht="9.75" customHeight="1">
      <c r="A12" s="160"/>
      <c r="B12" s="160"/>
      <c r="C12" s="160"/>
      <c r="D12" s="160"/>
      <c r="E12" s="191"/>
      <c r="F12" s="191"/>
      <c r="G12" s="191"/>
      <c r="H12" s="160"/>
      <c r="I12" s="170"/>
      <c r="J12" s="171"/>
      <c r="K12" s="160"/>
      <c r="L12" s="185"/>
    </row>
    <row r="13" spans="1:12" ht="18.75" customHeight="1">
      <c r="A13" s="394" t="s">
        <v>28</v>
      </c>
      <c r="B13" s="394"/>
      <c r="C13" s="397"/>
      <c r="D13" s="397"/>
      <c r="E13" s="397"/>
      <c r="F13" s="397"/>
      <c r="G13" s="398"/>
      <c r="H13" s="398"/>
      <c r="I13" s="172"/>
      <c r="J13" s="173"/>
      <c r="K13" s="161"/>
      <c r="L13" s="185"/>
    </row>
    <row r="14" spans="1:12" ht="11.25" customHeight="1">
      <c r="A14" s="192"/>
      <c r="B14" s="192"/>
      <c r="C14" s="192"/>
      <c r="D14" s="192"/>
      <c r="E14" s="192"/>
      <c r="F14" s="193"/>
      <c r="G14" s="193"/>
      <c r="H14" s="192"/>
      <c r="I14" s="170"/>
      <c r="J14" s="171"/>
      <c r="K14" s="160"/>
      <c r="L14" s="185"/>
    </row>
    <row r="15" spans="1:12" ht="18" customHeight="1">
      <c r="A15" s="394" t="s">
        <v>29</v>
      </c>
      <c r="B15" s="370"/>
      <c r="C15" s="399"/>
      <c r="D15" s="399"/>
      <c r="E15" s="399"/>
      <c r="F15" s="399"/>
      <c r="G15" s="400"/>
      <c r="H15" s="400"/>
      <c r="I15" s="174"/>
      <c r="J15" s="175"/>
      <c r="K15" s="175"/>
      <c r="L15" s="185"/>
    </row>
    <row r="16" spans="1:12" ht="11.25" customHeight="1">
      <c r="A16" s="160"/>
      <c r="B16" s="176"/>
      <c r="C16" s="176"/>
      <c r="D16" s="176"/>
      <c r="E16" s="176"/>
      <c r="F16" s="176"/>
      <c r="G16" s="194"/>
      <c r="H16" s="160"/>
      <c r="I16" s="170"/>
      <c r="J16" s="160"/>
      <c r="K16" s="160"/>
      <c r="L16" s="185"/>
    </row>
    <row r="17" spans="1:12" ht="18" customHeight="1">
      <c r="A17" s="394" t="s">
        <v>30</v>
      </c>
      <c r="B17" s="394"/>
      <c r="C17" s="401"/>
      <c r="D17" s="402"/>
      <c r="E17" s="402"/>
      <c r="F17" s="403"/>
      <c r="G17" s="403"/>
      <c r="H17" s="403"/>
      <c r="I17" s="172"/>
      <c r="J17" s="161"/>
      <c r="K17" s="161"/>
      <c r="L17" s="185"/>
    </row>
    <row r="18" spans="1:12" ht="9.75" customHeight="1">
      <c r="A18" s="160"/>
      <c r="B18" s="160"/>
      <c r="C18" s="160"/>
      <c r="D18" s="160"/>
      <c r="E18" s="160"/>
      <c r="F18" s="160"/>
      <c r="G18" s="160"/>
      <c r="H18" s="160"/>
      <c r="I18" s="170"/>
      <c r="J18" s="177"/>
      <c r="K18" s="178"/>
      <c r="L18" s="185"/>
    </row>
    <row r="19" spans="1:12" ht="15" customHeight="1" thickBot="1">
      <c r="A19" s="404" t="s">
        <v>51</v>
      </c>
      <c r="B19" s="404"/>
      <c r="C19" s="404"/>
      <c r="D19" s="404"/>
      <c r="E19" s="195"/>
      <c r="F19" s="189" t="s">
        <v>31</v>
      </c>
      <c r="G19" s="160"/>
      <c r="H19" s="160"/>
      <c r="I19" s="196" t="s">
        <v>32</v>
      </c>
      <c r="J19" s="195"/>
      <c r="K19" s="179" t="s">
        <v>33</v>
      </c>
      <c r="L19" s="185"/>
    </row>
    <row r="20" spans="1:12" ht="15" customHeight="1" hidden="1" thickBot="1">
      <c r="A20" s="185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5"/>
    </row>
    <row r="21" spans="1:12" ht="12.75" hidden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</row>
    <row r="22" spans="1:12" ht="12.75" hidden="1">
      <c r="A22" s="185"/>
      <c r="B22" s="185"/>
      <c r="C22" s="185"/>
      <c r="D22" s="185"/>
      <c r="E22" s="185"/>
      <c r="F22" s="197"/>
      <c r="G22" s="185"/>
      <c r="H22" s="185"/>
      <c r="I22" s="185"/>
      <c r="J22" s="185"/>
      <c r="K22" s="185"/>
      <c r="L22" s="185"/>
    </row>
    <row r="23" spans="1:12" ht="12.75" customHeight="1" hidden="1" thickBot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ht="28.5" customHeight="1" thickBot="1">
      <c r="A24" s="185"/>
      <c r="B24" s="185"/>
      <c r="C24" s="185"/>
      <c r="D24" s="185"/>
      <c r="E24" s="185"/>
      <c r="F24" s="185"/>
      <c r="G24" s="185"/>
      <c r="H24" s="198" t="s">
        <v>34</v>
      </c>
      <c r="I24" s="199" t="s">
        <v>3</v>
      </c>
      <c r="J24" s="200" t="s">
        <v>4</v>
      </c>
      <c r="K24" s="201" t="s">
        <v>5</v>
      </c>
      <c r="L24" s="185"/>
    </row>
    <row r="25" spans="1:12" ht="18.75" customHeight="1">
      <c r="A25" s="382" t="s">
        <v>6</v>
      </c>
      <c r="B25" s="384" t="s">
        <v>35</v>
      </c>
      <c r="C25" s="385"/>
      <c r="D25" s="385"/>
      <c r="E25" s="385"/>
      <c r="F25" s="386"/>
      <c r="G25" s="203" t="s">
        <v>46</v>
      </c>
      <c r="H25" s="114"/>
      <c r="I25" s="380"/>
      <c r="J25" s="380">
        <v>0.5</v>
      </c>
      <c r="K25" s="378"/>
      <c r="L25" s="185"/>
    </row>
    <row r="26" spans="1:12" ht="18.75" customHeight="1" thickBot="1">
      <c r="A26" s="383"/>
      <c r="B26" s="387"/>
      <c r="C26" s="388"/>
      <c r="D26" s="388"/>
      <c r="E26" s="388"/>
      <c r="F26" s="389"/>
      <c r="G26" s="205" t="s">
        <v>47</v>
      </c>
      <c r="H26" s="117"/>
      <c r="I26" s="381"/>
      <c r="J26" s="381"/>
      <c r="K26" s="379"/>
      <c r="L26" s="185"/>
    </row>
    <row r="27" spans="1:12" ht="18.75" customHeight="1">
      <c r="A27" s="382" t="s">
        <v>7</v>
      </c>
      <c r="B27" s="384" t="s">
        <v>36</v>
      </c>
      <c r="C27" s="385"/>
      <c r="D27" s="385"/>
      <c r="E27" s="385"/>
      <c r="F27" s="386"/>
      <c r="G27" s="203" t="s">
        <v>44</v>
      </c>
      <c r="H27" s="114"/>
      <c r="I27" s="380"/>
      <c r="J27" s="380">
        <v>0.25</v>
      </c>
      <c r="K27" s="378"/>
      <c r="L27" s="185"/>
    </row>
    <row r="28" spans="1:12" ht="18.75" customHeight="1" thickBot="1">
      <c r="A28" s="383"/>
      <c r="B28" s="387"/>
      <c r="C28" s="388"/>
      <c r="D28" s="388"/>
      <c r="E28" s="388"/>
      <c r="F28" s="389"/>
      <c r="G28" s="205" t="s">
        <v>45</v>
      </c>
      <c r="H28" s="117"/>
      <c r="I28" s="381"/>
      <c r="J28" s="381"/>
      <c r="K28" s="379"/>
      <c r="L28" s="185"/>
    </row>
    <row r="29" spans="1:12" ht="18.75" customHeight="1">
      <c r="A29" s="382" t="s">
        <v>8</v>
      </c>
      <c r="B29" s="384" t="s">
        <v>37</v>
      </c>
      <c r="C29" s="385"/>
      <c r="D29" s="385"/>
      <c r="E29" s="385"/>
      <c r="F29" s="386"/>
      <c r="G29" s="203" t="s">
        <v>44</v>
      </c>
      <c r="H29" s="114"/>
      <c r="I29" s="380"/>
      <c r="J29" s="380">
        <v>1</v>
      </c>
      <c r="K29" s="378"/>
      <c r="L29" s="185"/>
    </row>
    <row r="30" spans="1:13" ht="18.75" customHeight="1" thickBot="1">
      <c r="A30" s="383"/>
      <c r="B30" s="387"/>
      <c r="C30" s="388"/>
      <c r="D30" s="388"/>
      <c r="E30" s="388"/>
      <c r="F30" s="389"/>
      <c r="G30" s="205" t="s">
        <v>45</v>
      </c>
      <c r="H30" s="118"/>
      <c r="I30" s="381"/>
      <c r="J30" s="381"/>
      <c r="K30" s="379"/>
      <c r="L30" s="185"/>
      <c r="M30" s="5"/>
    </row>
    <row r="31" spans="1:12" ht="18.75" customHeight="1">
      <c r="A31" s="382" t="s">
        <v>9</v>
      </c>
      <c r="B31" s="384" t="s">
        <v>38</v>
      </c>
      <c r="C31" s="385"/>
      <c r="D31" s="385"/>
      <c r="E31" s="385"/>
      <c r="F31" s="386"/>
      <c r="G31" s="203" t="s">
        <v>44</v>
      </c>
      <c r="H31" s="114"/>
      <c r="I31" s="380"/>
      <c r="J31" s="380">
        <v>1.5</v>
      </c>
      <c r="K31" s="378"/>
      <c r="L31" s="185"/>
    </row>
    <row r="32" spans="1:12" ht="18.75" customHeight="1" thickBot="1">
      <c r="A32" s="383"/>
      <c r="B32" s="387"/>
      <c r="C32" s="388"/>
      <c r="D32" s="388"/>
      <c r="E32" s="388"/>
      <c r="F32" s="389"/>
      <c r="G32" s="205" t="s">
        <v>45</v>
      </c>
      <c r="H32" s="119"/>
      <c r="I32" s="381"/>
      <c r="J32" s="381"/>
      <c r="K32" s="379"/>
      <c r="L32" s="185"/>
    </row>
    <row r="33" spans="1:12" ht="18.75" customHeight="1">
      <c r="A33" s="382" t="s">
        <v>10</v>
      </c>
      <c r="B33" s="384" t="s">
        <v>39</v>
      </c>
      <c r="C33" s="385"/>
      <c r="D33" s="385"/>
      <c r="E33" s="385"/>
      <c r="F33" s="386"/>
      <c r="G33" s="203" t="s">
        <v>46</v>
      </c>
      <c r="H33" s="114"/>
      <c r="I33" s="380"/>
      <c r="J33" s="380">
        <v>1</v>
      </c>
      <c r="K33" s="378"/>
      <c r="L33" s="185"/>
    </row>
    <row r="34" spans="1:12" ht="18.75" customHeight="1" thickBot="1">
      <c r="A34" s="383"/>
      <c r="B34" s="387"/>
      <c r="C34" s="388"/>
      <c r="D34" s="388"/>
      <c r="E34" s="388"/>
      <c r="F34" s="389"/>
      <c r="G34" s="205" t="s">
        <v>47</v>
      </c>
      <c r="H34" s="118"/>
      <c r="I34" s="381"/>
      <c r="J34" s="381"/>
      <c r="K34" s="379"/>
      <c r="L34" s="185"/>
    </row>
    <row r="35" spans="1:12" ht="18.75" customHeight="1">
      <c r="A35" s="382" t="s">
        <v>11</v>
      </c>
      <c r="B35" s="384" t="s">
        <v>40</v>
      </c>
      <c r="C35" s="385"/>
      <c r="D35" s="385"/>
      <c r="E35" s="385"/>
      <c r="F35" s="386"/>
      <c r="G35" s="203" t="s">
        <v>46</v>
      </c>
      <c r="H35" s="120"/>
      <c r="I35" s="204" t="s">
        <v>48</v>
      </c>
      <c r="J35" s="380">
        <v>1</v>
      </c>
      <c r="K35" s="378"/>
      <c r="L35" s="185"/>
    </row>
    <row r="36" spans="1:12" ht="18.75" customHeight="1" thickBot="1">
      <c r="A36" s="383"/>
      <c r="B36" s="387"/>
      <c r="C36" s="388"/>
      <c r="D36" s="388"/>
      <c r="E36" s="388"/>
      <c r="F36" s="389"/>
      <c r="G36" s="205" t="s">
        <v>47</v>
      </c>
      <c r="H36" s="121"/>
      <c r="I36" s="206"/>
      <c r="J36" s="381"/>
      <c r="K36" s="379"/>
      <c r="L36" s="185"/>
    </row>
    <row r="37" spans="1:12" ht="18.75" customHeight="1">
      <c r="A37" s="382" t="s">
        <v>12</v>
      </c>
      <c r="B37" s="384" t="s">
        <v>41</v>
      </c>
      <c r="C37" s="385"/>
      <c r="D37" s="385"/>
      <c r="E37" s="385"/>
      <c r="F37" s="386"/>
      <c r="G37" s="203" t="s">
        <v>46</v>
      </c>
      <c r="H37" s="120"/>
      <c r="I37" s="204" t="s">
        <v>48</v>
      </c>
      <c r="J37" s="380">
        <v>1</v>
      </c>
      <c r="K37" s="378"/>
      <c r="L37" s="185"/>
    </row>
    <row r="38" spans="1:12" ht="18.75" customHeight="1" thickBot="1">
      <c r="A38" s="383"/>
      <c r="B38" s="387"/>
      <c r="C38" s="388"/>
      <c r="D38" s="388"/>
      <c r="E38" s="388"/>
      <c r="F38" s="389"/>
      <c r="G38" s="205" t="s">
        <v>47</v>
      </c>
      <c r="H38" s="121"/>
      <c r="I38" s="206"/>
      <c r="J38" s="381"/>
      <c r="K38" s="379"/>
      <c r="L38" s="185"/>
    </row>
    <row r="39" spans="1:12" ht="27" customHeight="1">
      <c r="A39" s="382" t="s">
        <v>13</v>
      </c>
      <c r="B39" s="384" t="s">
        <v>42</v>
      </c>
      <c r="C39" s="385"/>
      <c r="D39" s="385"/>
      <c r="E39" s="385"/>
      <c r="F39" s="386"/>
      <c r="G39" s="207" t="s">
        <v>2</v>
      </c>
      <c r="H39" s="124"/>
      <c r="I39" s="208" t="s">
        <v>49</v>
      </c>
      <c r="J39" s="380">
        <v>2</v>
      </c>
      <c r="K39" s="378"/>
      <c r="L39" s="185"/>
    </row>
    <row r="40" spans="1:12" ht="26.25" customHeight="1" thickBot="1">
      <c r="A40" s="383"/>
      <c r="B40" s="387"/>
      <c r="C40" s="388"/>
      <c r="D40" s="388"/>
      <c r="E40" s="388"/>
      <c r="F40" s="389"/>
      <c r="G40" s="209" t="s">
        <v>43</v>
      </c>
      <c r="H40" s="127"/>
      <c r="I40" s="210"/>
      <c r="J40" s="381"/>
      <c r="K40" s="379"/>
      <c r="L40" s="185"/>
    </row>
    <row r="41" spans="1:12" ht="20.25" customHeight="1" thickBot="1">
      <c r="A41" s="359" t="s">
        <v>52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1"/>
      <c r="L41" s="185"/>
    </row>
    <row r="42" spans="1:12" ht="21" customHeight="1" thickBot="1">
      <c r="A42" s="211" t="s">
        <v>14</v>
      </c>
      <c r="B42" s="212" t="s">
        <v>57</v>
      </c>
      <c r="C42" s="213"/>
      <c r="D42" s="213"/>
      <c r="E42" s="213"/>
      <c r="F42" s="213"/>
      <c r="G42" s="214"/>
      <c r="H42" s="215"/>
      <c r="I42" s="355" t="s">
        <v>53</v>
      </c>
      <c r="J42" s="356"/>
      <c r="K42" s="134"/>
      <c r="L42" s="181">
        <f>IF(K42&lt;0,"záporná hodnota!",IF(K42&gt;2,"mimo rozsah!",""))</f>
      </c>
    </row>
    <row r="43" spans="1:12" ht="21" customHeight="1" thickBot="1">
      <c r="A43" s="211" t="s">
        <v>15</v>
      </c>
      <c r="B43" s="362" t="s">
        <v>58</v>
      </c>
      <c r="C43" s="363"/>
      <c r="D43" s="363"/>
      <c r="E43" s="213"/>
      <c r="F43" s="213"/>
      <c r="G43" s="214"/>
      <c r="H43" s="214"/>
      <c r="I43" s="355" t="s">
        <v>54</v>
      </c>
      <c r="J43" s="356"/>
      <c r="K43" s="135"/>
      <c r="L43" s="181">
        <f>IF(K43&lt;0,"záporná hodnota!",IF(K43&gt;6,"mimo rozsah!",""))</f>
      </c>
    </row>
    <row r="44" spans="1:12" ht="21" customHeight="1" thickBot="1">
      <c r="A44" s="202" t="s">
        <v>17</v>
      </c>
      <c r="B44" s="364" t="s">
        <v>59</v>
      </c>
      <c r="C44" s="365"/>
      <c r="D44" s="365"/>
      <c r="E44" s="365"/>
      <c r="F44" s="216"/>
      <c r="G44" s="216"/>
      <c r="H44" s="216"/>
      <c r="I44" s="357" t="s">
        <v>55</v>
      </c>
      <c r="J44" s="358"/>
      <c r="K44" s="137"/>
      <c r="L44" s="181">
        <f>IF(K44&lt;0,"záporná hodnota!",IF(K44&gt;5,"mimo rozsah!",""))</f>
      </c>
    </row>
    <row r="45" spans="1:12" ht="21" customHeight="1" thickBot="1" thickTop="1">
      <c r="A45" s="366" t="s">
        <v>60</v>
      </c>
      <c r="B45" s="367"/>
      <c r="C45" s="367"/>
      <c r="D45" s="367"/>
      <c r="E45" s="217"/>
      <c r="F45" s="217"/>
      <c r="G45" s="217"/>
      <c r="H45" s="217"/>
      <c r="I45" s="218"/>
      <c r="J45" s="217"/>
      <c r="K45" s="219"/>
      <c r="L45" s="220"/>
    </row>
    <row r="46" spans="1:12" ht="21" customHeight="1" thickBot="1" thickTop="1">
      <c r="A46" s="352" t="s">
        <v>61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4"/>
      <c r="L46" s="185"/>
    </row>
    <row r="47" spans="1:12" ht="21.75" customHeight="1" thickBot="1">
      <c r="A47" s="221" t="s">
        <v>18</v>
      </c>
      <c r="B47" s="362" t="s">
        <v>62</v>
      </c>
      <c r="C47" s="363"/>
      <c r="D47" s="363"/>
      <c r="E47" s="222" t="s">
        <v>22</v>
      </c>
      <c r="F47" s="143"/>
      <c r="G47" s="223"/>
      <c r="H47" s="237" t="s">
        <v>77</v>
      </c>
      <c r="I47" s="355" t="s">
        <v>54</v>
      </c>
      <c r="J47" s="356"/>
      <c r="K47" s="182"/>
      <c r="L47" s="185"/>
    </row>
    <row r="48" spans="1:12" ht="21.75" customHeight="1" thickBot="1">
      <c r="A48" s="221" t="s">
        <v>19</v>
      </c>
      <c r="B48" s="362" t="s">
        <v>63</v>
      </c>
      <c r="C48" s="363"/>
      <c r="D48" s="363"/>
      <c r="E48" s="223"/>
      <c r="F48" s="224"/>
      <c r="G48" s="223"/>
      <c r="H48" s="225"/>
      <c r="I48" s="355" t="s">
        <v>56</v>
      </c>
      <c r="J48" s="356"/>
      <c r="K48" s="134"/>
      <c r="L48" s="181">
        <f>IF(K48&lt;0,"záporná hodnota!",IF(K48&gt;10,"mimo rozsah!",""))</f>
      </c>
    </row>
    <row r="49" spans="1:12" ht="21" customHeight="1" thickBot="1">
      <c r="A49" s="221" t="s">
        <v>20</v>
      </c>
      <c r="B49" s="362" t="s">
        <v>64</v>
      </c>
      <c r="C49" s="363"/>
      <c r="D49" s="363"/>
      <c r="E49" s="363"/>
      <c r="F49" s="214"/>
      <c r="G49" s="214"/>
      <c r="H49" s="226"/>
      <c r="I49" s="355" t="s">
        <v>53</v>
      </c>
      <c r="J49" s="356"/>
      <c r="K49" s="134"/>
      <c r="L49" s="181">
        <f>IF(K49&lt;0,"záporná hodnota!",IF(K49&gt;2,"mimo rozsah!",""))</f>
      </c>
    </row>
    <row r="50" spans="1:12" ht="21" customHeight="1" thickBot="1">
      <c r="A50" s="227" t="s">
        <v>21</v>
      </c>
      <c r="B50" s="364" t="s">
        <v>65</v>
      </c>
      <c r="C50" s="365"/>
      <c r="D50" s="365"/>
      <c r="E50" s="365"/>
      <c r="F50" s="216"/>
      <c r="G50" s="216"/>
      <c r="H50" s="216"/>
      <c r="I50" s="357" t="s">
        <v>54</v>
      </c>
      <c r="J50" s="358"/>
      <c r="K50" s="137"/>
      <c r="L50" s="181">
        <f>IF(K50&lt;0,"záporná hodnota!",IF(K50&gt;6,"mimo rozsah!",""))</f>
      </c>
    </row>
    <row r="51" spans="1:12" ht="21" customHeight="1" thickBot="1" thickTop="1">
      <c r="A51" s="374" t="s">
        <v>66</v>
      </c>
      <c r="B51" s="375"/>
      <c r="C51" s="375"/>
      <c r="D51" s="375"/>
      <c r="E51" s="375"/>
      <c r="F51" s="375"/>
      <c r="G51" s="375"/>
      <c r="H51" s="375"/>
      <c r="I51" s="375"/>
      <c r="J51" s="376"/>
      <c r="K51" s="219"/>
      <c r="L51" s="220"/>
    </row>
    <row r="52" spans="1:12" ht="24" customHeight="1" thickBot="1" thickTop="1">
      <c r="A52" s="371" t="s">
        <v>67</v>
      </c>
      <c r="B52" s="372"/>
      <c r="C52" s="372"/>
      <c r="D52" s="372"/>
      <c r="E52" s="372"/>
      <c r="F52" s="372"/>
      <c r="G52" s="372"/>
      <c r="H52" s="372"/>
      <c r="I52" s="372"/>
      <c r="J52" s="373"/>
      <c r="K52" s="228"/>
      <c r="L52" s="229"/>
    </row>
    <row r="53" spans="1:12" ht="15" customHeight="1" thickTop="1">
      <c r="A53" s="152"/>
      <c r="B53" s="230"/>
      <c r="C53" s="230"/>
      <c r="D53" s="230"/>
      <c r="E53" s="230"/>
      <c r="F53" s="230"/>
      <c r="G53" s="230"/>
      <c r="H53" s="230"/>
      <c r="I53" s="230"/>
      <c r="J53" s="230"/>
      <c r="K53" s="231"/>
      <c r="L53" s="185"/>
    </row>
    <row r="54" spans="1:12" ht="15" customHeight="1">
      <c r="A54" s="152"/>
      <c r="B54" s="230"/>
      <c r="C54" s="230"/>
      <c r="D54" s="230"/>
      <c r="E54" s="230"/>
      <c r="F54" s="230"/>
      <c r="G54" s="230"/>
      <c r="H54" s="230"/>
      <c r="I54" s="230"/>
      <c r="J54" s="230"/>
      <c r="K54" s="231"/>
      <c r="L54" s="185"/>
    </row>
    <row r="55" spans="1:12" ht="15" customHeight="1">
      <c r="A55" s="152"/>
      <c r="B55" s="230"/>
      <c r="C55" s="230"/>
      <c r="D55" s="230"/>
      <c r="E55" s="230"/>
      <c r="F55" s="230"/>
      <c r="G55" s="230"/>
      <c r="H55" s="230"/>
      <c r="I55" s="230"/>
      <c r="J55" s="230"/>
      <c r="K55" s="231"/>
      <c r="L55" s="185"/>
    </row>
    <row r="56" spans="1:12" ht="15" customHeight="1">
      <c r="A56" s="152"/>
      <c r="B56" s="230"/>
      <c r="C56" s="230"/>
      <c r="D56" s="230"/>
      <c r="E56" s="230"/>
      <c r="F56" s="230"/>
      <c r="G56" s="230"/>
      <c r="H56" s="230"/>
      <c r="I56" s="230"/>
      <c r="J56" s="230"/>
      <c r="K56" s="231"/>
      <c r="L56" s="185"/>
    </row>
    <row r="57" spans="1:12" ht="15" customHeight="1">
      <c r="A57" s="152"/>
      <c r="B57" s="230"/>
      <c r="C57" s="230"/>
      <c r="D57" s="230"/>
      <c r="E57" s="230"/>
      <c r="F57" s="230"/>
      <c r="G57" s="230"/>
      <c r="H57" s="230"/>
      <c r="I57" s="230"/>
      <c r="J57" s="230"/>
      <c r="K57" s="231"/>
      <c r="L57" s="185"/>
    </row>
    <row r="58" spans="1:12" ht="15" customHeight="1">
      <c r="A58" s="152"/>
      <c r="B58" s="230"/>
      <c r="C58" s="230"/>
      <c r="D58" s="230"/>
      <c r="E58" s="230"/>
      <c r="F58" s="230"/>
      <c r="G58" s="230"/>
      <c r="H58" s="230"/>
      <c r="I58" s="230"/>
      <c r="J58" s="230"/>
      <c r="K58" s="231"/>
      <c r="L58" s="185"/>
    </row>
    <row r="59" spans="1:12" ht="15" customHeight="1">
      <c r="A59" s="152"/>
      <c r="B59" s="230"/>
      <c r="C59" s="230"/>
      <c r="D59" s="230"/>
      <c r="E59" s="230"/>
      <c r="F59" s="230"/>
      <c r="G59" s="230"/>
      <c r="H59" s="230"/>
      <c r="I59" s="230"/>
      <c r="J59" s="230"/>
      <c r="K59" s="231"/>
      <c r="L59" s="185"/>
    </row>
    <row r="60" spans="1:12" ht="15" customHeight="1">
      <c r="A60" s="152"/>
      <c r="B60" s="230"/>
      <c r="C60" s="230"/>
      <c r="D60" s="230"/>
      <c r="E60" s="230"/>
      <c r="F60" s="230"/>
      <c r="G60" s="230"/>
      <c r="H60" s="230"/>
      <c r="I60" s="230"/>
      <c r="J60" s="230"/>
      <c r="K60" s="231"/>
      <c r="L60" s="185"/>
    </row>
    <row r="61" spans="1:12" ht="15" customHeight="1">
      <c r="A61" s="152"/>
      <c r="B61" s="232"/>
      <c r="C61" s="230"/>
      <c r="D61" s="230"/>
      <c r="E61" s="233"/>
      <c r="F61" s="230"/>
      <c r="G61" s="230"/>
      <c r="H61" s="234"/>
      <c r="I61" s="234"/>
      <c r="J61" s="234"/>
      <c r="K61" s="231"/>
      <c r="L61" s="185"/>
    </row>
    <row r="62" spans="1:12" ht="15" customHeight="1">
      <c r="A62" s="377"/>
      <c r="B62" s="377"/>
      <c r="C62" s="377"/>
      <c r="D62" s="160"/>
      <c r="E62" s="160"/>
      <c r="F62" s="160"/>
      <c r="G62" s="160"/>
      <c r="H62" s="369"/>
      <c r="I62" s="369"/>
      <c r="J62" s="369"/>
      <c r="K62" s="369"/>
      <c r="L62" s="185"/>
    </row>
    <row r="63" spans="1:12" ht="15" customHeight="1">
      <c r="A63" s="368" t="s">
        <v>16</v>
      </c>
      <c r="B63" s="368"/>
      <c r="C63" s="368"/>
      <c r="D63" s="235"/>
      <c r="E63" s="160"/>
      <c r="F63" s="160"/>
      <c r="G63" s="170"/>
      <c r="H63" s="368" t="s">
        <v>68</v>
      </c>
      <c r="I63" s="370"/>
      <c r="J63" s="370"/>
      <c r="K63" s="370"/>
      <c r="L63" s="185"/>
    </row>
    <row r="64" spans="1:12" ht="1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</row>
    <row r="65" spans="1:12" ht="15" customHeight="1">
      <c r="A65" s="183"/>
      <c r="B65" s="183"/>
      <c r="C65" s="183"/>
      <c r="D65" s="235"/>
      <c r="E65" s="160"/>
      <c r="F65" s="160"/>
      <c r="G65" s="170"/>
      <c r="H65" s="183"/>
      <c r="I65" s="160"/>
      <c r="J65" s="160"/>
      <c r="K65" s="160"/>
      <c r="L65" s="185"/>
    </row>
    <row r="66" spans="1:12" ht="15" customHeight="1">
      <c r="A66" s="183"/>
      <c r="B66" s="183"/>
      <c r="C66" s="183"/>
      <c r="D66" s="235"/>
      <c r="E66" s="160"/>
      <c r="F66" s="160"/>
      <c r="G66" s="170"/>
      <c r="H66" s="183"/>
      <c r="I66" s="160"/>
      <c r="J66" s="160"/>
      <c r="K66" s="160"/>
      <c r="L66" s="185"/>
    </row>
    <row r="67" spans="1:12" ht="15" customHeight="1">
      <c r="A67" s="184" t="s">
        <v>69</v>
      </c>
      <c r="B67" s="236"/>
      <c r="C67" s="236"/>
      <c r="D67" s="160"/>
      <c r="E67" s="194"/>
      <c r="F67" s="160"/>
      <c r="G67" s="160"/>
      <c r="H67" s="236"/>
      <c r="I67" s="236"/>
      <c r="J67" s="236"/>
      <c r="K67" s="160"/>
      <c r="L67" s="185"/>
    </row>
    <row r="68" spans="1:11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sheetProtection sheet="1" objects="1" scenarios="1"/>
  <mergeCells count="75">
    <mergeCell ref="B49:E49"/>
    <mergeCell ref="B47:D47"/>
    <mergeCell ref="B48:D48"/>
    <mergeCell ref="A13:B13"/>
    <mergeCell ref="C13:H13"/>
    <mergeCell ref="A15:B15"/>
    <mergeCell ref="C15:H15"/>
    <mergeCell ref="A17:B17"/>
    <mergeCell ref="C17:H17"/>
    <mergeCell ref="A19:D19"/>
    <mergeCell ref="A9:B9"/>
    <mergeCell ref="C9:G9"/>
    <mergeCell ref="A1:K1"/>
    <mergeCell ref="A2:K2"/>
    <mergeCell ref="A5:B5"/>
    <mergeCell ref="C5:G5"/>
    <mergeCell ref="I27:I28"/>
    <mergeCell ref="I29:I30"/>
    <mergeCell ref="K6:K7"/>
    <mergeCell ref="C7:G7"/>
    <mergeCell ref="C11:G11"/>
    <mergeCell ref="I25:I26"/>
    <mergeCell ref="J25:J26"/>
    <mergeCell ref="K25:K26"/>
    <mergeCell ref="J27:J28"/>
    <mergeCell ref="K27:K28"/>
    <mergeCell ref="A33:A34"/>
    <mergeCell ref="A35:A36"/>
    <mergeCell ref="A37:A38"/>
    <mergeCell ref="A25:A26"/>
    <mergeCell ref="A27:A28"/>
    <mergeCell ref="A29:A30"/>
    <mergeCell ref="A39:A40"/>
    <mergeCell ref="B25:F26"/>
    <mergeCell ref="B27:F28"/>
    <mergeCell ref="B29:F30"/>
    <mergeCell ref="B31:F32"/>
    <mergeCell ref="B33:F34"/>
    <mergeCell ref="B35:F36"/>
    <mergeCell ref="B37:F38"/>
    <mergeCell ref="B39:F40"/>
    <mergeCell ref="A31:A32"/>
    <mergeCell ref="J39:J40"/>
    <mergeCell ref="J35:J36"/>
    <mergeCell ref="J37:J38"/>
    <mergeCell ref="I31:I32"/>
    <mergeCell ref="K29:K30"/>
    <mergeCell ref="J29:J30"/>
    <mergeCell ref="J31:J32"/>
    <mergeCell ref="K31:K32"/>
    <mergeCell ref="I48:J48"/>
    <mergeCell ref="I49:J49"/>
    <mergeCell ref="I50:J50"/>
    <mergeCell ref="K33:K34"/>
    <mergeCell ref="K39:K40"/>
    <mergeCell ref="I42:J42"/>
    <mergeCell ref="K35:K36"/>
    <mergeCell ref="K37:K38"/>
    <mergeCell ref="I33:I34"/>
    <mergeCell ref="J33:J34"/>
    <mergeCell ref="A63:C63"/>
    <mergeCell ref="H62:K62"/>
    <mergeCell ref="H63:K63"/>
    <mergeCell ref="B50:E50"/>
    <mergeCell ref="A52:J52"/>
    <mergeCell ref="A51:J51"/>
    <mergeCell ref="A62:C62"/>
    <mergeCell ref="A46:K46"/>
    <mergeCell ref="I43:J43"/>
    <mergeCell ref="I44:J44"/>
    <mergeCell ref="I47:J47"/>
    <mergeCell ref="A41:K41"/>
    <mergeCell ref="B43:D43"/>
    <mergeCell ref="B44:E44"/>
    <mergeCell ref="A45:D45"/>
  </mergeCells>
  <printOptions horizontalCentered="1"/>
  <pageMargins left="0.5905511811023623" right="0.5905511811023623" top="0.5905511811023623" bottom="0.3937007874015748" header="0.3937007874015748" footer="0.1968503937007874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Pavel.Kohut</cp:lastModifiedBy>
  <cp:lastPrinted>2014-03-15T17:30:46Z</cp:lastPrinted>
  <dcterms:created xsi:type="dcterms:W3CDTF">2003-02-23T10:56:38Z</dcterms:created>
  <dcterms:modified xsi:type="dcterms:W3CDTF">2016-09-07T09:05:14Z</dcterms:modified>
  <cp:category/>
  <cp:version/>
  <cp:contentType/>
  <cp:contentStatus/>
</cp:coreProperties>
</file>